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-30" windowWidth="27885" windowHeight="6450"/>
  </bookViews>
  <sheets>
    <sheet name="수주통계" sheetId="3" r:id="rId1"/>
  </sheets>
  <definedNames>
    <definedName name="_xlnm.Print_Area" localSheetId="0">수주통계!$A$1:$U$173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U161" i="3" l="1"/>
  <c r="T169" i="3"/>
  <c r="S169" i="3"/>
  <c r="R169" i="3"/>
  <c r="Q169" i="3"/>
  <c r="P169" i="3"/>
  <c r="O169" i="3"/>
  <c r="N169" i="3"/>
  <c r="M169" i="3"/>
  <c r="L169" i="3"/>
  <c r="K169" i="3"/>
  <c r="J169" i="3"/>
  <c r="I169" i="3"/>
  <c r="H169" i="3"/>
  <c r="G169" i="3"/>
  <c r="F169" i="3"/>
  <c r="E169" i="3"/>
  <c r="D169" i="3"/>
  <c r="C169" i="3"/>
  <c r="T168" i="3"/>
  <c r="S168" i="3"/>
  <c r="R168" i="3"/>
  <c r="Q168" i="3"/>
  <c r="P168" i="3"/>
  <c r="O168" i="3"/>
  <c r="N168" i="3"/>
  <c r="M168" i="3"/>
  <c r="L168" i="3"/>
  <c r="K168" i="3"/>
  <c r="J168" i="3"/>
  <c r="I168" i="3"/>
  <c r="H168" i="3"/>
  <c r="G168" i="3"/>
  <c r="F168" i="3"/>
  <c r="E168" i="3"/>
  <c r="D168" i="3"/>
  <c r="C168" i="3"/>
  <c r="T167" i="3"/>
  <c r="T170" i="3" s="1"/>
  <c r="S167" i="3"/>
  <c r="S170" i="3" s="1"/>
  <c r="R167" i="3"/>
  <c r="R171" i="3" s="1"/>
  <c r="Q167" i="3"/>
  <c r="Q170" i="3" s="1"/>
  <c r="P167" i="3"/>
  <c r="P171" i="3" s="1"/>
  <c r="O167" i="3"/>
  <c r="O170" i="3" s="1"/>
  <c r="N167" i="3"/>
  <c r="N171" i="3" s="1"/>
  <c r="M167" i="3"/>
  <c r="M170" i="3" s="1"/>
  <c r="L167" i="3"/>
  <c r="L171" i="3" s="1"/>
  <c r="K167" i="3"/>
  <c r="K170" i="3" s="1"/>
  <c r="J167" i="3"/>
  <c r="J171" i="3" s="1"/>
  <c r="I167" i="3"/>
  <c r="I170" i="3" s="1"/>
  <c r="H167" i="3"/>
  <c r="H171" i="3" s="1"/>
  <c r="G167" i="3"/>
  <c r="G170" i="3" s="1"/>
  <c r="F167" i="3"/>
  <c r="F171" i="3" s="1"/>
  <c r="E167" i="3"/>
  <c r="E170" i="3" s="1"/>
  <c r="D167" i="3"/>
  <c r="D171" i="3" s="1"/>
  <c r="C167" i="3"/>
  <c r="C170" i="3" s="1"/>
  <c r="T164" i="3"/>
  <c r="S164" i="3"/>
  <c r="R164" i="3"/>
  <c r="Q164" i="3"/>
  <c r="P164" i="3"/>
  <c r="O164" i="3"/>
  <c r="N164" i="3"/>
  <c r="M164" i="3"/>
  <c r="L164" i="3"/>
  <c r="K164" i="3"/>
  <c r="J164" i="3"/>
  <c r="I164" i="3"/>
  <c r="H164" i="3"/>
  <c r="G164" i="3"/>
  <c r="F164" i="3"/>
  <c r="E164" i="3"/>
  <c r="D164" i="3"/>
  <c r="C164" i="3"/>
  <c r="T163" i="3"/>
  <c r="S163" i="3"/>
  <c r="R163" i="3"/>
  <c r="Q163" i="3"/>
  <c r="P163" i="3"/>
  <c r="O163" i="3"/>
  <c r="N163" i="3"/>
  <c r="M163" i="3"/>
  <c r="L163" i="3"/>
  <c r="K163" i="3"/>
  <c r="J163" i="3"/>
  <c r="I163" i="3"/>
  <c r="H163" i="3"/>
  <c r="G163" i="3"/>
  <c r="F163" i="3"/>
  <c r="E163" i="3"/>
  <c r="D163" i="3"/>
  <c r="C163" i="3"/>
  <c r="T162" i="3"/>
  <c r="S162" i="3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B169" i="3"/>
  <c r="B168" i="3"/>
  <c r="B167" i="3"/>
  <c r="B164" i="3"/>
  <c r="B163" i="3"/>
  <c r="D170" i="3" l="1"/>
  <c r="F170" i="3"/>
  <c r="H170" i="3"/>
  <c r="J170" i="3"/>
  <c r="L170" i="3"/>
  <c r="N170" i="3"/>
  <c r="P170" i="3"/>
  <c r="R170" i="3"/>
  <c r="C171" i="3"/>
  <c r="E171" i="3"/>
  <c r="G171" i="3"/>
  <c r="I171" i="3"/>
  <c r="K171" i="3"/>
  <c r="M171" i="3"/>
  <c r="O171" i="3"/>
  <c r="Q171" i="3"/>
  <c r="S171" i="3"/>
  <c r="T171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63" i="3" s="1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68" i="3" l="1"/>
  <c r="U169" i="3"/>
  <c r="U164" i="3"/>
  <c r="U167" i="3"/>
  <c r="U162" i="3"/>
  <c r="U171" i="3" l="1"/>
  <c r="U170" i="3"/>
  <c r="B170" i="3" l="1"/>
  <c r="B171" i="3" l="1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<sst xmlns="http://schemas.openxmlformats.org/spreadsheetml/2006/main" count="236" uniqueCount="188">
  <si>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</si>
  <si>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</si>
  <si>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</si>
  <si>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</si>
  <si>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</si>
  <si>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</si>
  <si>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</si>
  <si>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</si>
  <si>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</si>
  <si>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</si>
  <si>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</si>
  <si>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</si>
  <si>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</si>
  <si>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</si>
  <si>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</si>
  <si>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</si>
  <si>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</si>
  <si>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</si>
  <si>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</si>
  <si>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</si>
  <si>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</si>
  <si>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</si>
  <si>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</si>
  <si>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</si>
  <si>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</si>
  <si>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</si>
  <si>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</si>
  <si>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</si>
  <si>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</si>
  <si>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</si>
  <si>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</si>
  <si>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</si>
  <si>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</si>
  <si>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</si>
  <si>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</si>
  <si>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</si>
  <si>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</si>
  <si>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</si>
  <si>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</si>
  <si>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</si>
  <si>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</si>
  <si>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</si>
  <si>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</si>
  <si>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</si>
  <si>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</si>
  <si>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</si>
  <si>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</si>
  <si>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</si>
  <si>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</si>
  <si>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</si>
  <si>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</si>
  <si>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</si>
  <si>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</si>
  <si>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</si>
  <si>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</si>
  <si>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</si>
  <si>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</si>
  <si>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</si>
  <si>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</si>
  <si>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</si>
  <si>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</si>
  <si>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</si>
  <si>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</si>
  <si>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</si>
  <si>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</si>
  <si>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</si>
  <si>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</si>
  <si>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</si>
  <si>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</si>
  <si>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</si>
  <si>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</si>
  <si>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</si>
  <si>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</si>
  <si>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</si>
  <si>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</si>
  <si>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</si>
  <si>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</si>
  <si>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</si>
  <si>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</si>
  <si>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</si>
  <si>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</si>
  <si>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</si>
  <si>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</si>
  <si>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</si>
  <si>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</si>
  <si>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</si>
  <si>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</si>
  <si>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</si>
  <si>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</si>
  <si>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</si>
  <si>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</si>
  <si>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</si>
  <si>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</si>
  <si>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</si>
  <si>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</si>
  <si>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</si>
  <si>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</si>
  <si>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</si>
  <si>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</si>
  <si>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</si>
  <si>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</si>
  <si>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</si>
  <si>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</si>
  <si>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</si>
  <si>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</si>
  <si>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</si>
  <si>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</si>
  <si>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</si>
  <si>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</si>
  <si>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</si>
  <si>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</si>
  <si>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</si>
  <si>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</si>
  <si>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</si>
  <si>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</si>
  <si>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</si>
  <si>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</si>
  <si>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</si>
  <si>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</si>
  <si>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</si>
  <si>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</si>
  <si>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</si>
  <si>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</si>
  <si>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</si>
  <si>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</si>
  <si>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</si>
  <si>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</si>
  <si>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</si>
  <si>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</si>
  <si>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</si>
  <si>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</si>
  <si>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</si>
  <si>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</si>
  <si>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</si>
  <si>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</si>
  <si>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</si>
  <si>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</si>
  <si>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</si>
  <si>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</si>
  <si>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</si>
  <si>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</si>
  <si>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</si>
  <si>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</si>
  <si>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</si>
  <si>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</si>
  <si>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</si>
  <si>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</si>
  <si>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</si>
  <si>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</si>
  <si>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</si>
  <si>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</si>
  <si>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</si>
  <si>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</si>
  <si>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</si>
  <si>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2015. 1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</si>
  <si>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</si>
  <si>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</si>
  <si>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</si>
  <si>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</si>
  <si>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13년대비</t>
    <phoneticPr fontId="13" type="noConversion"/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</si>
  <si>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</si>
  <si>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</si>
  <si>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</si>
  <si>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</si>
  <si>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</si>
  <si>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</si>
  <si>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</si>
  <si>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</si>
  <si>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</si>
  <si>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</si>
  <si>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</si>
  <si>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</si>
  <si>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</si>
  <si>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</si>
  <si>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</si>
  <si>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</si>
  <si>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</si>
  <si>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</si>
  <si>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</si>
  <si>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13.11월 누적</t>
    <phoneticPr fontId="12" type="noConversion"/>
  </si>
  <si>
    <t>(단위 :억원,%)</t>
  </si>
  <si>
    <t>2015년 12월 건설수주액분석</t>
    <phoneticPr fontId="13" type="noConversion"/>
  </si>
  <si>
    <t>2015. 12</t>
    <phoneticPr fontId="12" type="noConversion"/>
  </si>
  <si>
    <t>15.12월 누적</t>
    <phoneticPr fontId="12" type="noConversion"/>
  </si>
  <si>
    <t>14.12월 누적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</si>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</sst>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</numFmts>
  <fonts count="2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29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17" fillId="0" borderId="0" xfId="0" applyNumberFormat="1" applyFon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9" fillId="0" borderId="0" xfId="0" applyFont="1">
      <alignment vertical="center"/>
    </xf>
    <xf numFmtId="41" fontId="20" fillId="0" borderId="0" xfId="0" applyNumberFormat="1" applyFont="1">
      <alignment vertical="center"/>
    </xf>
    <xf numFmtId="0" fontId="21" fillId="0" borderId="0" xfId="0" applyFont="1">
      <alignment vertical="center"/>
    </xf>
    <xf numFmtId="0" fontId="19" fillId="10" borderId="0" xfId="0" applyFont="1" applyFill="1">
      <alignment vertical="center"/>
    </xf>
    <xf numFmtId="41" fontId="21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2" fillId="0" borderId="0" xfId="0" applyFont="1">
      <alignment vertical="center"/>
    </xf>
    <xf numFmtId="0" fontId="17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7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0" fontId="18" fillId="11" borderId="1" xfId="5" applyNumberFormat="1" applyFont="1" applyFill="1" applyBorder="1" applyAlignment="1">
      <alignment horizontal="center" vertical="center"/>
    </xf>
    <xf numFmtId="176" fontId="17" fillId="11" borderId="1" xfId="0" applyNumberFormat="1" applyFont="1" applyFill="1" applyBorder="1">
      <alignment vertical="center"/>
    </xf>
    <xf numFmtId="49" fontId="18" fillId="6" borderId="1" xfId="5" applyNumberFormat="1" applyFont="1" applyFill="1" applyBorder="1" applyAlignment="1">
      <alignment horizontal="center" vertical="center"/>
    </xf>
    <xf numFmtId="179" fontId="18" fillId="6" borderId="1" xfId="25" applyNumberFormat="1" applyFont="1" applyFill="1" applyBorder="1" applyAlignment="1">
      <alignment vertical="center" shrinkToFit="1"/>
    </xf>
    <xf numFmtId="0" fontId="5" fillId="0" borderId="0" xfId="0" applyFont="1">
      <alignment vertical="center"/>
    </xf>
    <xf numFmtId="41" fontId="17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4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7" fillId="2" borderId="1" xfId="5" applyFont="1" applyFill="1" applyBorder="1" applyAlignment="1">
      <alignment vertical="center" shrinkToFit="1"/>
    </xf>
    <xf numFmtId="41" fontId="27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6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6" fillId="8" borderId="1" xfId="0" applyNumberFormat="1" applyFont="1" applyFill="1" applyBorder="1">
      <alignment vertical="center"/>
    </xf>
    <xf numFmtId="177" fontId="18" fillId="11" borderId="1" xfId="0" applyNumberFormat="1" applyFont="1" applyFill="1" applyBorder="1">
      <alignment vertical="center"/>
    </xf>
    <xf numFmtId="177" fontId="24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41" fontId="18" fillId="11" borderId="1" xfId="5" applyFont="1" applyFill="1" applyBorder="1" applyAlignment="1"/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8" fillId="0" borderId="0" xfId="0" applyNumberFormat="1" applyFont="1">
      <alignment vertical="center"/>
    </xf>
    <xf numFmtId="0" fontId="25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4" borderId="38" xfId="0" applyFont="1" applyFill="1" applyBorder="1" applyAlignment="1">
      <alignment horizontal="center" vertical="center"/>
    </xf>
    <xf numFmtId="0" fontId="16" fillId="0" borderId="0" xfId="25" applyFont="1" applyFill="1" applyAlignment="1">
      <alignment horizontal="center"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7" fillId="7" borderId="37" xfId="0" applyFont="1" applyFill="1" applyBorder="1">
      <alignment vertical="center"/>
    </xf>
    <xf numFmtId="0" fontId="17" fillId="7" borderId="0" xfId="0" applyFont="1" applyFill="1">
      <alignment vertical="center"/>
    </xf>
    <xf numFmtId="180" fontId="23" fillId="7" borderId="0" xfId="0" applyNumberFormat="1" applyFont="1" applyFill="1">
      <alignment vertical="center"/>
    </xf>
    <xf numFmtId="0" fontId="23" fillId="7" borderId="0" xfId="0" applyFont="1" applyFill="1">
      <alignment vertical="center"/>
    </xf>
    <xf numFmtId="179" fontId="7" fillId="7" borderId="1" xfId="25" applyNumberFormat="1" applyFont="1" applyFill="1" applyBorder="1" applyAlignment="1">
      <alignment vertical="center" shrinkToFit="1"/>
    </xf>
    <xf numFmtId="179" fontId="18" fillId="7" borderId="1" xfId="25" applyNumberFormat="1" applyFont="1" applyFill="1" applyBorder="1" applyAlignment="1">
      <alignment vertical="center" shrinkToFit="1"/>
    </xf>
    <xf numFmtId="41" fontId="21" fillId="7" borderId="0" xfId="0" applyNumberFormat="1" applyFont="1" applyFill="1">
      <alignment vertical="center"/>
    </xf>
    <xf numFmtId="41" fontId="17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3"/>
  <sheetViews>
    <sheetView tabSelected="1" zoomScale="85" zoomScaleNormal="85" workbookViewId="0">
      <pane ySplit="5" topLeftCell="A6" activePane="bottomLeft" state="frozen"/>
      <selection pane="bottomLeft" activeCell="L136" sqref="L136"/>
    </sheetView>
  </sheetViews>
  <sheetFormatPr defaultRowHeight="16.5" x14ac:dyDescent="0.3"/>
  <cols>
    <col min="1" max="1" width="17" customWidth="1"/>
    <col min="2" max="2" width="14.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3.25" bestFit="1" customWidth="1"/>
    <col min="10" max="10" width="11.25" bestFit="1" customWidth="1"/>
    <col min="11" max="11" width="10" bestFit="1" customWidth="1"/>
    <col min="12" max="12" width="11.375" bestFit="1" customWidth="1"/>
    <col min="13" max="15" width="11.25" bestFit="1" customWidth="1"/>
    <col min="16" max="16" width="10" bestFit="1" customWidth="1"/>
    <col min="17" max="17" width="13.25" bestFit="1" customWidth="1"/>
    <col min="18" max="19" width="11.25" bestFit="1" customWidth="1"/>
    <col min="20" max="20" width="15.125" style="215" hidden="1" customWidth="1"/>
    <col min="21" max="21" width="13.25" style="186" bestFit="1" customWidth="1"/>
    <col min="22" max="23" width="9" customWidth="1"/>
    <col min="25" max="25" width="12.375" bestFit="1" customWidth="1"/>
  </cols>
  <sheetData>
    <row r="1" spans="1:21" ht="26.25" customHeight="1" x14ac:dyDescent="0.3">
      <c r="A1" s="214" t="s">
        <v>181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</row>
    <row r="2" spans="1:21" ht="16.5" customHeight="1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7"/>
      <c r="S2" s="187"/>
      <c r="U2" s="201" t="s">
        <v>180</v>
      </c>
    </row>
    <row r="3" spans="1:21" x14ac:dyDescent="0.3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11" t="s">
        <v>187</v>
      </c>
    </row>
    <row r="4" spans="1:21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12"/>
    </row>
    <row r="5" spans="1:21" ht="12" customHeight="1" thickBot="1" x14ac:dyDescent="0.35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13"/>
    </row>
    <row r="6" spans="1:21" ht="17.25" hidden="1" thickTop="1" x14ac:dyDescent="0.3">
      <c r="A6" s="145" t="s">
        <v>67</v>
      </c>
      <c r="B6" s="146">
        <v>1024478</v>
      </c>
      <c r="C6" s="147">
        <v>322615</v>
      </c>
      <c r="D6" s="148">
        <v>229858</v>
      </c>
      <c r="E6" s="148"/>
      <c r="F6" s="148">
        <v>92307</v>
      </c>
      <c r="G6" s="148">
        <v>32791</v>
      </c>
      <c r="H6" s="148">
        <v>59516</v>
      </c>
      <c r="I6" s="148">
        <v>702312</v>
      </c>
      <c r="J6" s="148">
        <v>89641</v>
      </c>
      <c r="K6" s="148"/>
      <c r="L6" s="148">
        <v>612671</v>
      </c>
      <c r="M6" s="148">
        <v>418693</v>
      </c>
      <c r="N6" s="148">
        <v>193978</v>
      </c>
      <c r="O6" s="148">
        <v>319499</v>
      </c>
      <c r="P6" s="148"/>
      <c r="Q6" s="148">
        <v>704979</v>
      </c>
      <c r="R6" s="148">
        <v>451483</v>
      </c>
      <c r="S6" s="148">
        <v>253496</v>
      </c>
      <c r="T6" s="216"/>
      <c r="U6" s="209"/>
    </row>
    <row r="7" spans="1:21" ht="17.25" hidden="1" thickTop="1" x14ac:dyDescent="0.3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94"/>
    </row>
    <row r="8" spans="1:21" ht="17.25" hidden="1" thickTop="1" x14ac:dyDescent="0.3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94"/>
    </row>
    <row r="9" spans="1:21" ht="17.25" hidden="1" thickTop="1" x14ac:dyDescent="0.3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94"/>
    </row>
    <row r="10" spans="1:21" ht="17.25" hidden="1" thickTop="1" x14ac:dyDescent="0.3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94"/>
    </row>
    <row r="11" spans="1:21" ht="17.25" hidden="1" thickTop="1" x14ac:dyDescent="0.3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94"/>
    </row>
    <row r="12" spans="1:21" ht="17.25" hidden="1" thickTop="1" x14ac:dyDescent="0.3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94"/>
    </row>
    <row r="13" spans="1:21" ht="17.25" hidden="1" thickTop="1" x14ac:dyDescent="0.3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94"/>
    </row>
    <row r="14" spans="1:21" ht="17.25" hidden="1" thickTop="1" x14ac:dyDescent="0.3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94"/>
    </row>
    <row r="15" spans="1:21" ht="17.25" hidden="1" thickTop="1" x14ac:dyDescent="0.3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94"/>
    </row>
    <row r="16" spans="1:21" ht="17.25" hidden="1" thickTop="1" x14ac:dyDescent="0.3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94"/>
    </row>
    <row r="17" spans="1:21" ht="17.25" hidden="1" thickTop="1" x14ac:dyDescent="0.3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94"/>
    </row>
    <row r="18" spans="1:21" ht="17.25" hidden="1" thickTop="1" x14ac:dyDescent="0.3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94"/>
    </row>
    <row r="19" spans="1:21" ht="17.25" hidden="1" thickTop="1" x14ac:dyDescent="0.3">
      <c r="A19" s="149" t="s">
        <v>71</v>
      </c>
      <c r="B19" s="150">
        <v>945723</v>
      </c>
      <c r="C19" s="151">
        <v>337645</v>
      </c>
      <c r="D19" s="152">
        <v>232608</v>
      </c>
      <c r="E19" s="152"/>
      <c r="F19" s="152">
        <v>105037</v>
      </c>
      <c r="G19" s="152">
        <v>31722</v>
      </c>
      <c r="H19" s="152">
        <v>73315</v>
      </c>
      <c r="I19" s="152">
        <v>608078</v>
      </c>
      <c r="J19" s="152">
        <v>89628</v>
      </c>
      <c r="K19" s="152"/>
      <c r="L19" s="152">
        <v>518450</v>
      </c>
      <c r="M19" s="152">
        <v>324962</v>
      </c>
      <c r="N19" s="152">
        <v>193488</v>
      </c>
      <c r="O19" s="152">
        <v>322236</v>
      </c>
      <c r="P19" s="152"/>
      <c r="Q19" s="152">
        <v>623487</v>
      </c>
      <c r="R19" s="152">
        <v>356684</v>
      </c>
      <c r="S19" s="152">
        <v>266803</v>
      </c>
      <c r="U19" s="194"/>
    </row>
    <row r="20" spans="1:21" ht="17.25" hidden="1" thickTop="1" x14ac:dyDescent="0.3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94"/>
    </row>
    <row r="21" spans="1:21" ht="17.25" hidden="1" thickTop="1" x14ac:dyDescent="0.3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94"/>
    </row>
    <row r="22" spans="1:21" ht="17.25" hidden="1" thickTop="1" x14ac:dyDescent="0.3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94"/>
    </row>
    <row r="23" spans="1:21" ht="17.25" hidden="1" thickTop="1" x14ac:dyDescent="0.3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94"/>
    </row>
    <row r="24" spans="1:21" ht="17.25" hidden="1" thickTop="1" x14ac:dyDescent="0.3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94"/>
    </row>
    <row r="25" spans="1:21" ht="17.25" hidden="1" thickTop="1" x14ac:dyDescent="0.3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94"/>
    </row>
    <row r="26" spans="1:21" ht="17.25" hidden="1" thickTop="1" x14ac:dyDescent="0.3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94"/>
    </row>
    <row r="27" spans="1:21" ht="17.25" hidden="1" thickTop="1" x14ac:dyDescent="0.3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94"/>
    </row>
    <row r="28" spans="1:21" ht="17.25" hidden="1" thickTop="1" x14ac:dyDescent="0.3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94"/>
    </row>
    <row r="29" spans="1:21" ht="17.25" hidden="1" thickTop="1" x14ac:dyDescent="0.3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94"/>
    </row>
    <row r="30" spans="1:21" ht="17.25" hidden="1" thickTop="1" x14ac:dyDescent="0.3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94"/>
    </row>
    <row r="31" spans="1:21" ht="17.25" hidden="1" thickTop="1" x14ac:dyDescent="0.3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94"/>
    </row>
    <row r="32" spans="1:21" ht="17.25" hidden="1" thickTop="1" x14ac:dyDescent="0.3">
      <c r="A32" s="153" t="s">
        <v>73</v>
      </c>
      <c r="B32" s="154">
        <v>993840</v>
      </c>
      <c r="C32" s="155">
        <v>318255</v>
      </c>
      <c r="D32" s="155">
        <v>209715</v>
      </c>
      <c r="E32" s="155"/>
      <c r="F32" s="155">
        <v>108540</v>
      </c>
      <c r="G32" s="155">
        <v>38533</v>
      </c>
      <c r="H32" s="155">
        <v>70007</v>
      </c>
      <c r="I32" s="155">
        <v>675585</v>
      </c>
      <c r="J32" s="155">
        <v>94249</v>
      </c>
      <c r="K32" s="155"/>
      <c r="L32" s="155">
        <v>581336</v>
      </c>
      <c r="M32" s="155">
        <v>391554</v>
      </c>
      <c r="N32" s="155">
        <v>189782</v>
      </c>
      <c r="O32" s="155">
        <v>303964</v>
      </c>
      <c r="P32" s="155"/>
      <c r="Q32" s="155">
        <v>689876</v>
      </c>
      <c r="R32" s="155">
        <v>430087</v>
      </c>
      <c r="S32" s="155">
        <v>259789</v>
      </c>
      <c r="U32" s="194"/>
    </row>
    <row r="33" spans="1:21" ht="17.25" hidden="1" thickTop="1" x14ac:dyDescent="0.3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94"/>
    </row>
    <row r="34" spans="1:21" ht="17.25" hidden="1" thickTop="1" x14ac:dyDescent="0.3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94"/>
    </row>
    <row r="35" spans="1:21" ht="17.25" hidden="1" thickTop="1" x14ac:dyDescent="0.3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94"/>
    </row>
    <row r="36" spans="1:21" ht="17.25" hidden="1" thickTop="1" x14ac:dyDescent="0.3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94"/>
    </row>
    <row r="37" spans="1:21" ht="17.25" hidden="1" thickTop="1" x14ac:dyDescent="0.3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94"/>
    </row>
    <row r="38" spans="1:21" ht="17.25" hidden="1" thickTop="1" x14ac:dyDescent="0.3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94"/>
    </row>
    <row r="39" spans="1:21" ht="17.25" hidden="1" thickTop="1" x14ac:dyDescent="0.3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94"/>
    </row>
    <row r="40" spans="1:21" ht="17.25" hidden="1" thickTop="1" x14ac:dyDescent="0.3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94"/>
    </row>
    <row r="41" spans="1:21" ht="17.25" hidden="1" thickTop="1" x14ac:dyDescent="0.3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94"/>
    </row>
    <row r="42" spans="1:21" ht="17.25" hidden="1" thickTop="1" x14ac:dyDescent="0.3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94"/>
    </row>
    <row r="43" spans="1:21" ht="17.25" hidden="1" thickTop="1" x14ac:dyDescent="0.3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94"/>
    </row>
    <row r="44" spans="1:21" ht="17.25" hidden="1" thickTop="1" x14ac:dyDescent="0.3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94"/>
    </row>
    <row r="45" spans="1:21" ht="17.25" hidden="1" thickTop="1" x14ac:dyDescent="0.3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94"/>
    </row>
    <row r="46" spans="1:21" ht="17.25" hidden="1" thickTop="1" x14ac:dyDescent="0.3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15">
        <v>84.9</v>
      </c>
      <c r="U46" s="195">
        <f>B46/T46*100</f>
        <v>88436.966040175394</v>
      </c>
    </row>
    <row r="47" spans="1:21" ht="17.25" hidden="1" thickTop="1" x14ac:dyDescent="0.3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15">
        <v>84.9</v>
      </c>
      <c r="U47" s="195">
        <f t="shared" ref="U47:U110" si="0">B47/T47*100</f>
        <v>86534.520488691196</v>
      </c>
    </row>
    <row r="48" spans="1:21" ht="17.25" hidden="1" thickTop="1" x14ac:dyDescent="0.3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15">
        <v>84.9</v>
      </c>
      <c r="U48" s="195">
        <f t="shared" si="0"/>
        <v>112352.57610569902</v>
      </c>
    </row>
    <row r="49" spans="1:21" ht="17.25" hidden="1" thickTop="1" x14ac:dyDescent="0.3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15">
        <v>84.9</v>
      </c>
      <c r="U49" s="195">
        <f t="shared" si="0"/>
        <v>109735.71375113174</v>
      </c>
    </row>
    <row r="50" spans="1:21" ht="17.25" hidden="1" thickTop="1" x14ac:dyDescent="0.3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15">
        <v>84.9</v>
      </c>
      <c r="U50" s="195">
        <f t="shared" si="0"/>
        <v>103372.19571463008</v>
      </c>
    </row>
    <row r="51" spans="1:21" ht="17.25" hidden="1" thickTop="1" x14ac:dyDescent="0.3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15">
        <v>84.9</v>
      </c>
      <c r="U51" s="195">
        <f t="shared" si="0"/>
        <v>157955.57480177371</v>
      </c>
    </row>
    <row r="52" spans="1:21" ht="17.25" hidden="1" thickTop="1" x14ac:dyDescent="0.3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15">
        <v>84.9</v>
      </c>
      <c r="U52" s="195">
        <f t="shared" si="0"/>
        <v>90509.000201634088</v>
      </c>
    </row>
    <row r="53" spans="1:21" ht="17.25" hidden="1" thickTop="1" x14ac:dyDescent="0.3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15">
        <v>84.9</v>
      </c>
      <c r="U53" s="195">
        <f t="shared" si="0"/>
        <v>96057.936547916674</v>
      </c>
    </row>
    <row r="54" spans="1:21" ht="17.25" hidden="1" thickTop="1" x14ac:dyDescent="0.3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15">
        <v>84.9</v>
      </c>
      <c r="U54" s="195">
        <f t="shared" si="0"/>
        <v>123678.26297163907</v>
      </c>
    </row>
    <row r="55" spans="1:21" ht="17.25" hidden="1" thickTop="1" x14ac:dyDescent="0.3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15">
        <v>84.9</v>
      </c>
      <c r="U55" s="195">
        <f t="shared" si="0"/>
        <v>145885.32397313989</v>
      </c>
    </row>
    <row r="56" spans="1:21" ht="17.25" hidden="1" thickTop="1" x14ac:dyDescent="0.3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15">
        <v>84.9</v>
      </c>
      <c r="U56" s="195">
        <f t="shared" si="0"/>
        <v>166874.70173467256</v>
      </c>
    </row>
    <row r="57" spans="1:21" ht="17.25" hidden="1" thickTop="1" x14ac:dyDescent="0.3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15">
        <v>84.9</v>
      </c>
      <c r="U57" s="195">
        <f t="shared" si="0"/>
        <v>225224.19642822491</v>
      </c>
    </row>
    <row r="58" spans="1:21" s="174" customFormat="1" ht="17.25" hidden="1" thickTop="1" x14ac:dyDescent="0.3">
      <c r="A58" s="110" t="s">
        <v>85</v>
      </c>
      <c r="B58" s="192">
        <v>1279117.8064766699</v>
      </c>
      <c r="C58" s="193">
        <v>370887.19010117021</v>
      </c>
      <c r="D58" s="193">
        <v>219321.66055654519</v>
      </c>
      <c r="E58" s="193"/>
      <c r="F58" s="193">
        <v>151565.52954462502</v>
      </c>
      <c r="G58" s="193">
        <v>75699.276960817297</v>
      </c>
      <c r="H58" s="193">
        <v>75866.252583807742</v>
      </c>
      <c r="I58" s="193">
        <v>908230.61637549952</v>
      </c>
      <c r="J58" s="193">
        <v>142605.59324960742</v>
      </c>
      <c r="K58" s="193"/>
      <c r="L58" s="193">
        <v>765625.02312589216</v>
      </c>
      <c r="M58" s="193">
        <v>505784.68642786035</v>
      </c>
      <c r="N58" s="193">
        <v>259840.33669803187</v>
      </c>
      <c r="O58" s="193">
        <v>361927.25380615261</v>
      </c>
      <c r="P58" s="193"/>
      <c r="Q58" s="193">
        <v>917190.55267051735</v>
      </c>
      <c r="R58" s="193">
        <v>581483.96338867769</v>
      </c>
      <c r="S58" s="193">
        <v>335706.58928183961</v>
      </c>
      <c r="T58" s="217">
        <v>84.9</v>
      </c>
      <c r="U58" s="196">
        <f t="shared" si="0"/>
        <v>1506616.9687593284</v>
      </c>
    </row>
    <row r="59" spans="1:21" ht="17.25" hidden="1" thickTop="1" x14ac:dyDescent="0.3">
      <c r="A59" s="188" t="s">
        <v>86</v>
      </c>
      <c r="B59" s="189">
        <v>66556.836799503886</v>
      </c>
      <c r="C59" s="190">
        <v>18774.017073714371</v>
      </c>
      <c r="D59" s="190">
        <v>6066.152573798513</v>
      </c>
      <c r="E59" s="191" t="s">
        <v>41</v>
      </c>
      <c r="F59" s="188">
        <v>12707.864499915859</v>
      </c>
      <c r="G59" s="188">
        <v>10308.73</v>
      </c>
      <c r="H59" s="188">
        <v>2399.1344999158596</v>
      </c>
      <c r="I59" s="188">
        <v>47782.819725789501</v>
      </c>
      <c r="J59" s="188">
        <v>2706.1234806715547</v>
      </c>
      <c r="K59" s="191" t="s">
        <v>41</v>
      </c>
      <c r="L59" s="188">
        <v>45076.69624511795</v>
      </c>
      <c r="M59" s="188">
        <v>25298.752345508976</v>
      </c>
      <c r="N59" s="188">
        <v>19777.943899608974</v>
      </c>
      <c r="O59" s="188">
        <v>8772.2760544700686</v>
      </c>
      <c r="P59" s="191" t="s">
        <v>41</v>
      </c>
      <c r="Q59" s="188">
        <v>57784.560745033807</v>
      </c>
      <c r="R59" s="188">
        <v>35607.482345508972</v>
      </c>
      <c r="S59" s="188">
        <v>22177.078399524835</v>
      </c>
      <c r="T59" s="215">
        <v>94.5</v>
      </c>
      <c r="U59" s="195">
        <f t="shared" si="0"/>
        <v>70430.515131750144</v>
      </c>
    </row>
    <row r="60" spans="1:21" ht="17.25" hidden="1" thickTop="1" x14ac:dyDescent="0.3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15">
        <v>94.5</v>
      </c>
      <c r="U60" s="195">
        <f t="shared" si="0"/>
        <v>73836.592715688006</v>
      </c>
    </row>
    <row r="61" spans="1:21" ht="17.25" hidden="1" thickTop="1" x14ac:dyDescent="0.3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15">
        <v>94.5</v>
      </c>
      <c r="U61" s="195">
        <f t="shared" si="0"/>
        <v>104987.1595630345</v>
      </c>
    </row>
    <row r="62" spans="1:21" ht="17.25" hidden="1" thickTop="1" x14ac:dyDescent="0.3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15">
        <v>94.5</v>
      </c>
      <c r="U62" s="195">
        <f t="shared" si="0"/>
        <v>99816.631311690682</v>
      </c>
    </row>
    <row r="63" spans="1:21" ht="17.25" hidden="1" thickTop="1" x14ac:dyDescent="0.3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15">
        <v>94.5</v>
      </c>
      <c r="U63" s="195">
        <f t="shared" si="0"/>
        <v>120522.01702329516</v>
      </c>
    </row>
    <row r="64" spans="1:21" ht="17.25" hidden="1" thickTop="1" x14ac:dyDescent="0.3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15">
        <v>94.5</v>
      </c>
      <c r="U64" s="195">
        <f t="shared" si="0"/>
        <v>113718.87199862406</v>
      </c>
    </row>
    <row r="65" spans="1:21" ht="17.25" hidden="1" thickTop="1" x14ac:dyDescent="0.3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15">
        <v>94.5</v>
      </c>
      <c r="U65" s="195">
        <f t="shared" si="0"/>
        <v>70747.32042888405</v>
      </c>
    </row>
    <row r="66" spans="1:21" ht="17.25" hidden="1" thickTop="1" x14ac:dyDescent="0.3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15">
        <v>94.5</v>
      </c>
      <c r="U66" s="195">
        <f t="shared" si="0"/>
        <v>80660.809484864018</v>
      </c>
    </row>
    <row r="67" spans="1:21" ht="17.25" hidden="1" thickTop="1" x14ac:dyDescent="0.3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15">
        <v>94.5</v>
      </c>
      <c r="U67" s="195">
        <f t="shared" si="0"/>
        <v>71634.274377748501</v>
      </c>
    </row>
    <row r="68" spans="1:21" ht="17.25" hidden="1" thickTop="1" x14ac:dyDescent="0.3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15">
        <v>94.5</v>
      </c>
      <c r="U68" s="195">
        <f t="shared" si="0"/>
        <v>102880.0825918848</v>
      </c>
    </row>
    <row r="69" spans="1:21" ht="17.25" hidden="1" thickTop="1" x14ac:dyDescent="0.3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15">
        <v>94.5</v>
      </c>
      <c r="U69" s="195">
        <f t="shared" si="0"/>
        <v>100622.05118730819</v>
      </c>
    </row>
    <row r="70" spans="1:21" ht="17.25" hidden="1" thickTop="1" x14ac:dyDescent="0.3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15">
        <v>94.5</v>
      </c>
      <c r="U70" s="195">
        <f t="shared" si="0"/>
        <v>260885.8988345387</v>
      </c>
    </row>
    <row r="71" spans="1:21" ht="17.25" hidden="1" thickTop="1" x14ac:dyDescent="0.3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15">
        <v>94.5</v>
      </c>
      <c r="U71" s="195">
        <f t="shared" si="0"/>
        <v>1270742.2246493108</v>
      </c>
    </row>
    <row r="72" spans="1:21" ht="17.25" hidden="1" thickTop="1" x14ac:dyDescent="0.3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15">
        <v>96.1</v>
      </c>
      <c r="U72" s="195">
        <f t="shared" si="0"/>
        <v>64754.607466964408</v>
      </c>
    </row>
    <row r="73" spans="1:21" ht="17.25" hidden="1" thickTop="1" x14ac:dyDescent="0.3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15">
        <v>96.1</v>
      </c>
      <c r="U73" s="195">
        <f t="shared" si="0"/>
        <v>64124.616087848553</v>
      </c>
    </row>
    <row r="74" spans="1:21" ht="17.25" hidden="1" thickTop="1" x14ac:dyDescent="0.3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15">
        <v>96.1</v>
      </c>
      <c r="U74" s="195">
        <f t="shared" si="0"/>
        <v>88732.249071982238</v>
      </c>
    </row>
    <row r="75" spans="1:21" ht="17.25" hidden="1" thickTop="1" x14ac:dyDescent="0.3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15">
        <v>96.1</v>
      </c>
      <c r="U75" s="195">
        <f t="shared" si="0"/>
        <v>91230.795990496888</v>
      </c>
    </row>
    <row r="76" spans="1:21" ht="17.25" hidden="1" thickTop="1" x14ac:dyDescent="0.3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15">
        <v>96.1</v>
      </c>
      <c r="U76" s="195">
        <f t="shared" si="0"/>
        <v>85869.017524621479</v>
      </c>
    </row>
    <row r="77" spans="1:21" ht="17.25" hidden="1" thickTop="1" x14ac:dyDescent="0.3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15">
        <v>96.1</v>
      </c>
      <c r="U77" s="195">
        <f t="shared" si="0"/>
        <v>133600.68484175816</v>
      </c>
    </row>
    <row r="78" spans="1:21" ht="17.25" hidden="1" thickTop="1" x14ac:dyDescent="0.3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15">
        <v>96.1</v>
      </c>
      <c r="U78" s="195">
        <f t="shared" si="0"/>
        <v>66594.226092327532</v>
      </c>
    </row>
    <row r="79" spans="1:21" ht="17.25" hidden="1" thickTop="1" x14ac:dyDescent="0.3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15">
        <v>96.1</v>
      </c>
      <c r="U79" s="195">
        <f t="shared" si="0"/>
        <v>54758.674767897071</v>
      </c>
    </row>
    <row r="80" spans="1:21" ht="17.25" hidden="1" thickTop="1" x14ac:dyDescent="0.3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15">
        <v>96.1</v>
      </c>
      <c r="U80" s="195">
        <f t="shared" si="0"/>
        <v>106708.02032384509</v>
      </c>
    </row>
    <row r="81" spans="1:21" ht="17.25" hidden="1" thickTop="1" x14ac:dyDescent="0.3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15">
        <v>96.1</v>
      </c>
      <c r="U81" s="195">
        <f t="shared" si="0"/>
        <v>119073.0646689615</v>
      </c>
    </row>
    <row r="82" spans="1:21" ht="17.25" hidden="1" thickTop="1" x14ac:dyDescent="0.3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15">
        <v>96.1</v>
      </c>
      <c r="U82" s="195">
        <f t="shared" si="0"/>
        <v>161758.57475452503</v>
      </c>
    </row>
    <row r="83" spans="1:21" ht="17.25" hidden="1" thickTop="1" x14ac:dyDescent="0.3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15">
        <v>96.1</v>
      </c>
      <c r="U83" s="195">
        <f t="shared" si="0"/>
        <v>198114.48347273082</v>
      </c>
    </row>
    <row r="84" spans="1:21" ht="17.25" hidden="1" thickTop="1" x14ac:dyDescent="0.3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15">
        <v>96.1</v>
      </c>
      <c r="U84" s="195">
        <f t="shared" si="0"/>
        <v>1235319.0150639587</v>
      </c>
    </row>
    <row r="85" spans="1:21" ht="17.25" hidden="1" thickTop="1" x14ac:dyDescent="0.3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15">
        <v>100</v>
      </c>
      <c r="U85" s="195">
        <f t="shared" si="0"/>
        <v>73029.706861312996</v>
      </c>
    </row>
    <row r="86" spans="1:21" ht="17.25" hidden="1" thickTop="1" x14ac:dyDescent="0.3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15">
        <v>100</v>
      </c>
      <c r="U86" s="195">
        <f t="shared" si="0"/>
        <v>61542.342426640003</v>
      </c>
    </row>
    <row r="87" spans="1:21" ht="17.25" hidden="1" thickTop="1" x14ac:dyDescent="0.3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15">
        <v>100</v>
      </c>
      <c r="U87" s="195">
        <f t="shared" si="0"/>
        <v>73466.037792904099</v>
      </c>
    </row>
    <row r="88" spans="1:21" ht="17.25" hidden="1" thickTop="1" x14ac:dyDescent="0.3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15">
        <v>100</v>
      </c>
      <c r="U88" s="195">
        <f t="shared" si="0"/>
        <v>81891.193403823272</v>
      </c>
    </row>
    <row r="89" spans="1:21" ht="17.25" hidden="1" thickTop="1" x14ac:dyDescent="0.3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15">
        <v>100</v>
      </c>
      <c r="U89" s="195">
        <f t="shared" si="0"/>
        <v>98594.850234198006</v>
      </c>
    </row>
    <row r="90" spans="1:21" ht="17.25" hidden="1" thickTop="1" x14ac:dyDescent="0.3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15">
        <v>100</v>
      </c>
      <c r="U90" s="195">
        <f t="shared" si="0"/>
        <v>118248.95332047481</v>
      </c>
    </row>
    <row r="91" spans="1:21" ht="17.25" hidden="1" thickTop="1" x14ac:dyDescent="0.3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15">
        <v>100</v>
      </c>
      <c r="U91" s="195">
        <f t="shared" si="0"/>
        <v>86850.807702693332</v>
      </c>
    </row>
    <row r="92" spans="1:21" ht="17.25" hidden="1" thickTop="1" x14ac:dyDescent="0.3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15">
        <v>100</v>
      </c>
      <c r="U92" s="195">
        <f t="shared" si="0"/>
        <v>48942.178610940784</v>
      </c>
    </row>
    <row r="93" spans="1:21" ht="17.25" hidden="1" thickTop="1" x14ac:dyDescent="0.3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15">
        <v>100</v>
      </c>
      <c r="U93" s="195">
        <f t="shared" si="0"/>
        <v>85486.902151162052</v>
      </c>
    </row>
    <row r="94" spans="1:21" ht="17.25" hidden="1" thickTop="1" x14ac:dyDescent="0.3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15">
        <v>100</v>
      </c>
      <c r="U94" s="195">
        <f t="shared" si="0"/>
        <v>55998.45100856114</v>
      </c>
    </row>
    <row r="95" spans="1:21" ht="17.25" hidden="1" thickTop="1" x14ac:dyDescent="0.3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15">
        <v>100</v>
      </c>
      <c r="U95" s="195">
        <f t="shared" si="0"/>
        <v>88395.96790248758</v>
      </c>
    </row>
    <row r="96" spans="1:21" ht="17.25" hidden="1" thickTop="1" x14ac:dyDescent="0.3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15">
        <v>100</v>
      </c>
      <c r="U96" s="195">
        <f t="shared" si="0"/>
        <v>159851.10658001815</v>
      </c>
    </row>
    <row r="97" spans="1:21" ht="17.25" hidden="1" thickTop="1" x14ac:dyDescent="0.3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15">
        <v>100</v>
      </c>
      <c r="U97" s="197">
        <f t="shared" si="0"/>
        <v>1032298.4979952165</v>
      </c>
    </row>
    <row r="98" spans="1:21" ht="17.25" hidden="1" thickTop="1" x14ac:dyDescent="0.3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15">
        <v>106.2</v>
      </c>
      <c r="U98" s="195">
        <f t="shared" si="0"/>
        <v>54383.887025133467</v>
      </c>
    </row>
    <row r="99" spans="1:21" ht="17.25" hidden="1" thickTop="1" x14ac:dyDescent="0.3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15">
        <v>106.2</v>
      </c>
      <c r="U99" s="195">
        <f t="shared" si="0"/>
        <v>47980.486075300643</v>
      </c>
    </row>
    <row r="100" spans="1:21" ht="17.25" hidden="1" thickTop="1" x14ac:dyDescent="0.3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15">
        <v>106.2</v>
      </c>
      <c r="U100" s="195">
        <f t="shared" si="0"/>
        <v>84656.308851224108</v>
      </c>
    </row>
    <row r="101" spans="1:21" ht="17.25" hidden="1" thickTop="1" x14ac:dyDescent="0.3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15">
        <v>106.2</v>
      </c>
      <c r="U101" s="195">
        <f t="shared" si="0"/>
        <v>81440.763508339442</v>
      </c>
    </row>
    <row r="102" spans="1:21" ht="17.25" hidden="1" thickTop="1" x14ac:dyDescent="0.3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15">
        <v>106.2</v>
      </c>
      <c r="U102" s="195">
        <f t="shared" si="0"/>
        <v>79721.996233521641</v>
      </c>
    </row>
    <row r="103" spans="1:21" ht="17.25" hidden="1" thickTop="1" x14ac:dyDescent="0.3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15">
        <v>106.2</v>
      </c>
      <c r="U103" s="195">
        <f t="shared" si="0"/>
        <v>122316.70433145009</v>
      </c>
    </row>
    <row r="104" spans="1:21" ht="17.25" hidden="1" thickTop="1" x14ac:dyDescent="0.3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15">
        <v>106.2</v>
      </c>
      <c r="U104" s="195">
        <f t="shared" si="0"/>
        <v>59830.433145009411</v>
      </c>
    </row>
    <row r="105" spans="1:21" ht="17.25" hidden="1" thickTop="1" x14ac:dyDescent="0.3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15">
        <v>106.2</v>
      </c>
      <c r="U105" s="195">
        <f t="shared" si="0"/>
        <v>80498.352165725039</v>
      </c>
    </row>
    <row r="106" spans="1:21" ht="17.25" hidden="1" thickTop="1" x14ac:dyDescent="0.3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15">
        <v>106.2</v>
      </c>
      <c r="U106" s="195">
        <f t="shared" si="0"/>
        <v>81736.826741996236</v>
      </c>
    </row>
    <row r="107" spans="1:21" ht="17.25" hidden="1" thickTop="1" x14ac:dyDescent="0.3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15">
        <v>106.2</v>
      </c>
      <c r="U107" s="195">
        <f t="shared" si="0"/>
        <v>76230.932203389835</v>
      </c>
    </row>
    <row r="108" spans="1:21" ht="17.25" hidden="1" thickTop="1" x14ac:dyDescent="0.3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15">
        <v>106.2</v>
      </c>
      <c r="U108" s="195">
        <f t="shared" si="0"/>
        <v>99197.92746052549</v>
      </c>
    </row>
    <row r="109" spans="1:21" ht="17.25" hidden="1" thickTop="1" x14ac:dyDescent="0.3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15">
        <v>106.2</v>
      </c>
      <c r="U109" s="195">
        <f t="shared" si="0"/>
        <v>174387.37086756842</v>
      </c>
    </row>
    <row r="110" spans="1:21" ht="17.25" hidden="1" thickTop="1" x14ac:dyDescent="0.3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15">
        <v>106.2</v>
      </c>
      <c r="U110" s="198">
        <f t="shared" si="0"/>
        <v>1042381.9886091838</v>
      </c>
    </row>
    <row r="111" spans="1:21" ht="17.25" hidden="1" thickTop="1" x14ac:dyDescent="0.3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15">
        <v>108.4</v>
      </c>
      <c r="U111" s="195">
        <f t="shared" ref="U111:U160" si="2">B111/T111*100</f>
        <v>73017.799372863577</v>
      </c>
    </row>
    <row r="112" spans="1:21" ht="17.25" hidden="1" thickTop="1" x14ac:dyDescent="0.3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15">
        <v>108.4</v>
      </c>
      <c r="U112" s="195">
        <f t="shared" si="2"/>
        <v>84782.287822878221</v>
      </c>
    </row>
    <row r="113" spans="1:21" ht="17.25" hidden="1" thickTop="1" x14ac:dyDescent="0.3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15">
        <v>108.4</v>
      </c>
      <c r="U113" s="195">
        <f t="shared" si="2"/>
        <v>76996.309963099629</v>
      </c>
    </row>
    <row r="114" spans="1:21" ht="17.25" hidden="1" thickTop="1" x14ac:dyDescent="0.3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15">
        <v>108.4</v>
      </c>
      <c r="U114" s="195">
        <f t="shared" si="2"/>
        <v>71137.500420099313</v>
      </c>
    </row>
    <row r="115" spans="1:21" ht="17.25" hidden="1" thickTop="1" x14ac:dyDescent="0.3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15">
        <v>108.4</v>
      </c>
      <c r="U115" s="195">
        <f t="shared" si="2"/>
        <v>78589.483394833936</v>
      </c>
    </row>
    <row r="116" spans="1:21" ht="17.25" hidden="1" thickTop="1" x14ac:dyDescent="0.3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15">
        <v>108.4</v>
      </c>
      <c r="U116" s="195">
        <f t="shared" si="2"/>
        <v>121154.05904059039</v>
      </c>
    </row>
    <row r="117" spans="1:21" ht="17.25" hidden="1" thickTop="1" x14ac:dyDescent="0.3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15">
        <v>108.4</v>
      </c>
      <c r="U117" s="195">
        <f t="shared" si="2"/>
        <v>69518.450184501839</v>
      </c>
    </row>
    <row r="118" spans="1:21" ht="17.25" hidden="1" thickTop="1" x14ac:dyDescent="0.3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15">
        <v>108.4</v>
      </c>
      <c r="U118" s="195">
        <f t="shared" si="2"/>
        <v>56147.601476014759</v>
      </c>
    </row>
    <row r="119" spans="1:21" ht="17.25" hidden="1" thickTop="1" x14ac:dyDescent="0.3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15">
        <v>108.4</v>
      </c>
      <c r="U119" s="195">
        <f t="shared" si="2"/>
        <v>66986.162361623603</v>
      </c>
    </row>
    <row r="120" spans="1:21" ht="17.25" hidden="1" thickTop="1" x14ac:dyDescent="0.3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15">
        <v>108.4</v>
      </c>
      <c r="U120" s="195">
        <f t="shared" si="2"/>
        <v>60427.419615105842</v>
      </c>
    </row>
    <row r="121" spans="1:21" ht="17.25" hidden="1" thickTop="1" x14ac:dyDescent="0.3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15">
        <v>108.4</v>
      </c>
      <c r="U121" s="195">
        <f t="shared" si="2"/>
        <v>77923.710373729817</v>
      </c>
    </row>
    <row r="122" spans="1:21" ht="17.25" hidden="1" thickTop="1" x14ac:dyDescent="0.3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15">
        <v>108.4</v>
      </c>
      <c r="U122" s="195">
        <f t="shared" si="2"/>
        <v>99722.324723247235</v>
      </c>
    </row>
    <row r="123" spans="1:21" s="174" customFormat="1" ht="17.25" thickTop="1" x14ac:dyDescent="0.3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18">
        <v>108.4</v>
      </c>
      <c r="U123" s="199">
        <f t="shared" si="2"/>
        <v>936403.10874858825</v>
      </c>
    </row>
    <row r="124" spans="1:21" x14ac:dyDescent="0.3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15">
        <v>108.5</v>
      </c>
      <c r="U124" s="195">
        <f t="shared" si="2"/>
        <v>40349.308755760372</v>
      </c>
    </row>
    <row r="125" spans="1:21" x14ac:dyDescent="0.3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15">
        <v>108.5</v>
      </c>
      <c r="U125" s="195">
        <f t="shared" si="2"/>
        <v>51704.147465437789</v>
      </c>
    </row>
    <row r="126" spans="1:21" x14ac:dyDescent="0.3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15">
        <v>108.5</v>
      </c>
      <c r="U126" s="195">
        <f t="shared" si="2"/>
        <v>60157.603686635943</v>
      </c>
    </row>
    <row r="127" spans="1:21" x14ac:dyDescent="0.3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15">
        <v>108.5</v>
      </c>
      <c r="U127" s="195">
        <f t="shared" si="2"/>
        <v>58942.857142857145</v>
      </c>
    </row>
    <row r="128" spans="1:21" x14ac:dyDescent="0.3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15">
        <v>108.5</v>
      </c>
      <c r="U128" s="195">
        <f t="shared" si="2"/>
        <v>68320.737327188937</v>
      </c>
    </row>
    <row r="129" spans="1:25" x14ac:dyDescent="0.3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15">
        <v>108.5</v>
      </c>
      <c r="U129" s="195">
        <f t="shared" si="2"/>
        <v>81367.741935483864</v>
      </c>
    </row>
    <row r="130" spans="1:25" x14ac:dyDescent="0.3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15">
        <v>108.5</v>
      </c>
      <c r="U130" s="195">
        <f t="shared" si="2"/>
        <v>62130.875576036866</v>
      </c>
    </row>
    <row r="131" spans="1:25" x14ac:dyDescent="0.3">
      <c r="A131" s="171" t="s">
        <v>135</v>
      </c>
      <c r="B131" s="172">
        <v>59679</v>
      </c>
      <c r="C131" s="172">
        <v>24326</v>
      </c>
      <c r="D131" s="172">
        <v>13832</v>
      </c>
      <c r="E131" s="172">
        <v>833</v>
      </c>
      <c r="F131" s="172">
        <v>10494</v>
      </c>
      <c r="G131" s="172">
        <v>1465</v>
      </c>
      <c r="H131" s="172">
        <v>9030</v>
      </c>
      <c r="I131" s="172">
        <v>35353</v>
      </c>
      <c r="J131" s="172">
        <v>4999</v>
      </c>
      <c r="K131" s="172">
        <v>3315</v>
      </c>
      <c r="L131" s="172">
        <v>30355</v>
      </c>
      <c r="M131" s="172">
        <v>13984</v>
      </c>
      <c r="N131" s="172">
        <v>16371</v>
      </c>
      <c r="O131" s="172">
        <v>18831</v>
      </c>
      <c r="P131" s="172">
        <v>4148</v>
      </c>
      <c r="Q131" s="172">
        <v>40849</v>
      </c>
      <c r="R131" s="172">
        <v>15448</v>
      </c>
      <c r="S131" s="172">
        <v>25401</v>
      </c>
      <c r="T131" s="215">
        <v>108.5</v>
      </c>
      <c r="U131" s="195">
        <f t="shared" si="2"/>
        <v>55003.686635944701</v>
      </c>
    </row>
    <row r="132" spans="1:25" x14ac:dyDescent="0.3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15">
        <v>108.5</v>
      </c>
      <c r="U132" s="195">
        <f t="shared" si="2"/>
        <v>66866.359447004608</v>
      </c>
    </row>
    <row r="133" spans="1:25" s="175" customFormat="1" x14ac:dyDescent="0.3">
      <c r="A133" s="171" t="s">
        <v>137</v>
      </c>
      <c r="B133" s="172">
        <v>94919</v>
      </c>
      <c r="C133" s="172">
        <v>24092</v>
      </c>
      <c r="D133" s="172">
        <v>13308</v>
      </c>
      <c r="E133" s="172">
        <v>1325</v>
      </c>
      <c r="F133" s="172">
        <v>10784</v>
      </c>
      <c r="G133" s="172">
        <v>3256</v>
      </c>
      <c r="H133" s="172">
        <v>7528</v>
      </c>
      <c r="I133" s="172">
        <v>70827</v>
      </c>
      <c r="J133" s="172">
        <v>15427</v>
      </c>
      <c r="K133" s="172">
        <v>3005</v>
      </c>
      <c r="L133" s="172">
        <v>55400</v>
      </c>
      <c r="M133" s="172">
        <v>38706</v>
      </c>
      <c r="N133" s="172">
        <v>16694</v>
      </c>
      <c r="O133" s="172">
        <v>28735</v>
      </c>
      <c r="P133" s="172">
        <v>4330</v>
      </c>
      <c r="Q133" s="172">
        <v>66184</v>
      </c>
      <c r="R133" s="172">
        <v>41962</v>
      </c>
      <c r="S133" s="172">
        <v>24222</v>
      </c>
      <c r="T133" s="215">
        <v>108.5</v>
      </c>
      <c r="U133" s="195">
        <f t="shared" si="2"/>
        <v>87482.949308755764</v>
      </c>
    </row>
    <row r="134" spans="1:25" s="175" customFormat="1" x14ac:dyDescent="0.3">
      <c r="A134" s="171" t="s">
        <v>138</v>
      </c>
      <c r="B134" s="172">
        <v>83469</v>
      </c>
      <c r="C134" s="172">
        <v>33258</v>
      </c>
      <c r="D134" s="172">
        <v>17905</v>
      </c>
      <c r="E134" s="172">
        <v>434</v>
      </c>
      <c r="F134" s="172">
        <v>15353</v>
      </c>
      <c r="G134" s="172">
        <v>6710</v>
      </c>
      <c r="H134" s="172">
        <v>8643</v>
      </c>
      <c r="I134" s="172">
        <v>50211</v>
      </c>
      <c r="J134" s="172">
        <v>7067</v>
      </c>
      <c r="K134" s="172">
        <v>1573</v>
      </c>
      <c r="L134" s="172">
        <v>43144</v>
      </c>
      <c r="M134" s="172">
        <v>24340</v>
      </c>
      <c r="N134" s="172">
        <v>18804</v>
      </c>
      <c r="O134" s="172">
        <v>24973</v>
      </c>
      <c r="P134" s="172">
        <v>2007</v>
      </c>
      <c r="Q134" s="172">
        <v>58496</v>
      </c>
      <c r="R134" s="172">
        <v>31050</v>
      </c>
      <c r="S134" s="172">
        <v>27446</v>
      </c>
      <c r="T134" s="215">
        <v>108.5</v>
      </c>
      <c r="U134" s="195">
        <f t="shared" si="2"/>
        <v>76929.953917050691</v>
      </c>
    </row>
    <row r="135" spans="1:25" x14ac:dyDescent="0.3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15">
        <v>108.5</v>
      </c>
      <c r="U135" s="195">
        <f t="shared" si="2"/>
        <v>132282.02764976959</v>
      </c>
      <c r="Y135" s="143"/>
    </row>
    <row r="136" spans="1:25" x14ac:dyDescent="0.3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15">
        <v>108.5</v>
      </c>
      <c r="U136" s="199">
        <f t="shared" si="2"/>
        <v>841538.24884792627</v>
      </c>
    </row>
    <row r="137" spans="1:25" x14ac:dyDescent="0.3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19">
        <v>110.1</v>
      </c>
      <c r="U137" s="195">
        <f t="shared" si="2"/>
        <v>63058.128973660314</v>
      </c>
    </row>
    <row r="138" spans="1:25" x14ac:dyDescent="0.3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19">
        <v>110.1</v>
      </c>
      <c r="U138" s="195">
        <f t="shared" si="2"/>
        <v>70619.43687556767</v>
      </c>
    </row>
    <row r="139" spans="1:25" x14ac:dyDescent="0.3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19">
        <v>110.1</v>
      </c>
      <c r="U139" s="195">
        <f t="shared" si="2"/>
        <v>69449.591280653956</v>
      </c>
    </row>
    <row r="140" spans="1:25" x14ac:dyDescent="0.3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19">
        <v>110.1</v>
      </c>
      <c r="U140" s="195">
        <f t="shared" si="2"/>
        <v>82788.374205267944</v>
      </c>
    </row>
    <row r="141" spans="1:25" x14ac:dyDescent="0.3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19">
        <v>110.1</v>
      </c>
      <c r="U141" s="195">
        <f t="shared" si="2"/>
        <v>72074.477747502271</v>
      </c>
    </row>
    <row r="142" spans="1:25" x14ac:dyDescent="0.3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19">
        <v>110.1</v>
      </c>
      <c r="U142" s="195">
        <f t="shared" si="2"/>
        <v>93009.990917347881</v>
      </c>
    </row>
    <row r="143" spans="1:25" x14ac:dyDescent="0.3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19">
        <v>110.1</v>
      </c>
      <c r="U143" s="195">
        <f t="shared" si="2"/>
        <v>74327.883742052683</v>
      </c>
    </row>
    <row r="144" spans="1:25" x14ac:dyDescent="0.3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19">
        <v>110.1</v>
      </c>
      <c r="U144" s="195">
        <f t="shared" si="2"/>
        <v>85740.236148955504</v>
      </c>
    </row>
    <row r="145" spans="1:25" x14ac:dyDescent="0.3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19">
        <v>110.1</v>
      </c>
      <c r="U145" s="195">
        <f t="shared" si="2"/>
        <v>87015.440508628526</v>
      </c>
    </row>
    <row r="146" spans="1:25" s="175" customFormat="1" x14ac:dyDescent="0.3">
      <c r="A146" s="171" t="s">
        <v>150</v>
      </c>
      <c r="B146" s="172">
        <v>89165</v>
      </c>
      <c r="C146" s="172">
        <v>21910</v>
      </c>
      <c r="D146" s="172">
        <v>13426</v>
      </c>
      <c r="E146" s="172">
        <v>1523</v>
      </c>
      <c r="F146" s="172">
        <v>8484</v>
      </c>
      <c r="G146" s="172">
        <v>1666</v>
      </c>
      <c r="H146" s="172">
        <v>6818</v>
      </c>
      <c r="I146" s="172">
        <v>67256</v>
      </c>
      <c r="J146" s="172">
        <v>9599</v>
      </c>
      <c r="K146" s="172">
        <v>2528</v>
      </c>
      <c r="L146" s="172">
        <v>57656</v>
      </c>
      <c r="M146" s="172">
        <v>39118</v>
      </c>
      <c r="N146" s="172">
        <v>18538</v>
      </c>
      <c r="O146" s="172">
        <v>23025</v>
      </c>
      <c r="P146" s="172">
        <v>4051</v>
      </c>
      <c r="Q146" s="172">
        <v>66140</v>
      </c>
      <c r="R146" s="172">
        <v>40783</v>
      </c>
      <c r="S146" s="172">
        <v>25357</v>
      </c>
      <c r="T146" s="219">
        <v>110.1</v>
      </c>
      <c r="U146" s="195">
        <f t="shared" si="2"/>
        <v>80985.467756584927</v>
      </c>
    </row>
    <row r="147" spans="1:25" s="175" customFormat="1" x14ac:dyDescent="0.3">
      <c r="A147" s="171" t="s">
        <v>151</v>
      </c>
      <c r="B147" s="172">
        <v>73466</v>
      </c>
      <c r="C147" s="172">
        <v>24881</v>
      </c>
      <c r="D147" s="172">
        <v>12556</v>
      </c>
      <c r="E147" s="172">
        <v>308</v>
      </c>
      <c r="F147" s="172">
        <v>12324</v>
      </c>
      <c r="G147" s="172">
        <v>5399</v>
      </c>
      <c r="H147" s="172">
        <v>6925</v>
      </c>
      <c r="I147" s="172">
        <v>48586</v>
      </c>
      <c r="J147" s="172">
        <v>11403</v>
      </c>
      <c r="K147" s="172">
        <v>2997</v>
      </c>
      <c r="L147" s="172">
        <v>37183</v>
      </c>
      <c r="M147" s="172">
        <v>13334</v>
      </c>
      <c r="N147" s="172">
        <v>23849</v>
      </c>
      <c r="O147" s="172">
        <v>23959</v>
      </c>
      <c r="P147" s="172">
        <v>3305</v>
      </c>
      <c r="Q147" s="172">
        <v>49507</v>
      </c>
      <c r="R147" s="172">
        <v>18733</v>
      </c>
      <c r="S147" s="172">
        <v>30775</v>
      </c>
      <c r="T147" s="219">
        <v>110.1</v>
      </c>
      <c r="U147" s="195">
        <f t="shared" si="2"/>
        <v>66726.61217075387</v>
      </c>
    </row>
    <row r="148" spans="1:25" x14ac:dyDescent="0.3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19">
        <v>110.1</v>
      </c>
      <c r="U148" s="195">
        <f t="shared" si="2"/>
        <v>130284.28701180746</v>
      </c>
      <c r="Y148" s="143"/>
    </row>
    <row r="149" spans="1:25" x14ac:dyDescent="0.3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19">
        <v>110.1</v>
      </c>
      <c r="U149" s="199">
        <f t="shared" si="2"/>
        <v>976079.92733878293</v>
      </c>
    </row>
    <row r="150" spans="1:25" ht="18" customHeight="1" x14ac:dyDescent="0.3">
      <c r="A150" s="139" t="s">
        <v>154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20">
        <v>109.3</v>
      </c>
      <c r="U150" s="195">
        <f t="shared" si="2"/>
        <v>84280.878316559931</v>
      </c>
    </row>
    <row r="151" spans="1:25" ht="18" customHeight="1" x14ac:dyDescent="0.3">
      <c r="A151" s="141" t="s">
        <v>155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20">
        <v>109.3</v>
      </c>
      <c r="U151" s="195">
        <f t="shared" si="2"/>
        <v>73967.063129002752</v>
      </c>
    </row>
    <row r="152" spans="1:25" ht="18" customHeight="1" x14ac:dyDescent="0.3">
      <c r="A152" s="141" t="s">
        <v>158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20">
        <v>109.3</v>
      </c>
      <c r="U152" s="195">
        <f t="shared" si="2"/>
        <v>131766.69716376942</v>
      </c>
    </row>
    <row r="153" spans="1:25" ht="18" customHeight="1" x14ac:dyDescent="0.3">
      <c r="A153" s="141" t="s">
        <v>160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20">
        <v>109.3</v>
      </c>
      <c r="U153" s="195">
        <f t="shared" si="2"/>
        <v>99272.474408047361</v>
      </c>
    </row>
    <row r="154" spans="1:25" ht="18" customHeight="1" x14ac:dyDescent="0.3">
      <c r="A154" s="141" t="s">
        <v>161</v>
      </c>
      <c r="B154" s="156">
        <v>154956</v>
      </c>
      <c r="C154" s="156">
        <v>42715</v>
      </c>
      <c r="D154" s="156">
        <v>28379</v>
      </c>
      <c r="E154" s="156">
        <v>2338</v>
      </c>
      <c r="F154" s="156">
        <v>14336</v>
      </c>
      <c r="G154" s="156">
        <v>3097</v>
      </c>
      <c r="H154" s="156">
        <v>11238</v>
      </c>
      <c r="I154" s="156">
        <v>112241</v>
      </c>
      <c r="J154" s="156">
        <v>4086</v>
      </c>
      <c r="K154" s="156">
        <v>503</v>
      </c>
      <c r="L154" s="156">
        <v>108155</v>
      </c>
      <c r="M154" s="156">
        <v>60064</v>
      </c>
      <c r="N154" s="156">
        <v>48091</v>
      </c>
      <c r="O154" s="156">
        <v>32465</v>
      </c>
      <c r="P154" s="156">
        <v>2840</v>
      </c>
      <c r="Q154" s="156">
        <v>122491</v>
      </c>
      <c r="R154" s="156">
        <v>63161</v>
      </c>
      <c r="S154" s="156">
        <v>59330</v>
      </c>
      <c r="T154" s="220">
        <v>109.3</v>
      </c>
      <c r="U154" s="195">
        <f t="shared" si="2"/>
        <v>141771.27172918574</v>
      </c>
    </row>
    <row r="155" spans="1:25" s="163" customFormat="1" ht="18" customHeight="1" x14ac:dyDescent="0.3">
      <c r="A155" s="141" t="s">
        <v>171</v>
      </c>
      <c r="B155" s="162">
        <v>158650</v>
      </c>
      <c r="C155" s="162">
        <v>55954</v>
      </c>
      <c r="D155" s="162">
        <v>46704</v>
      </c>
      <c r="E155" s="162">
        <v>680</v>
      </c>
      <c r="F155" s="162">
        <v>9251</v>
      </c>
      <c r="G155" s="162">
        <v>1590</v>
      </c>
      <c r="H155" s="162">
        <v>7661</v>
      </c>
      <c r="I155" s="162">
        <v>102696</v>
      </c>
      <c r="J155" s="162">
        <v>11783</v>
      </c>
      <c r="K155" s="162">
        <v>6058</v>
      </c>
      <c r="L155" s="162">
        <v>90912</v>
      </c>
      <c r="M155" s="162">
        <v>55019</v>
      </c>
      <c r="N155" s="162">
        <v>35893</v>
      </c>
      <c r="O155" s="162">
        <v>58487</v>
      </c>
      <c r="P155" s="162">
        <v>6738</v>
      </c>
      <c r="Q155" s="162">
        <v>100163</v>
      </c>
      <c r="R155" s="162">
        <v>56609</v>
      </c>
      <c r="S155" s="162">
        <v>43554</v>
      </c>
      <c r="T155" s="220">
        <v>109.3</v>
      </c>
      <c r="U155" s="195">
        <f t="shared" si="2"/>
        <v>145150.96065873743</v>
      </c>
    </row>
    <row r="156" spans="1:25" s="167" customFormat="1" ht="18" customHeight="1" x14ac:dyDescent="0.3">
      <c r="A156" s="165" t="s">
        <v>174</v>
      </c>
      <c r="B156" s="166">
        <v>103387.79528973253</v>
      </c>
      <c r="C156" s="166">
        <v>25940.240000000002</v>
      </c>
      <c r="D156" s="166">
        <v>15778.12</v>
      </c>
      <c r="E156" s="166">
        <v>357.02</v>
      </c>
      <c r="F156" s="166">
        <v>10162.120000000001</v>
      </c>
      <c r="G156" s="166">
        <v>4191.2</v>
      </c>
      <c r="H156" s="166">
        <v>5970.92</v>
      </c>
      <c r="I156" s="166">
        <v>77447.55528973254</v>
      </c>
      <c r="J156" s="166">
        <v>3849.6755890755535</v>
      </c>
      <c r="K156" s="166">
        <v>2667.76</v>
      </c>
      <c r="L156" s="166">
        <v>73597.879700656995</v>
      </c>
      <c r="M156" s="166">
        <v>48000.741787599669</v>
      </c>
      <c r="N156" s="166">
        <v>25597.137913057319</v>
      </c>
      <c r="O156" s="166">
        <v>19627.795589075555</v>
      </c>
      <c r="P156" s="166">
        <v>3024.78</v>
      </c>
      <c r="Q156" s="166">
        <v>83759.999700656976</v>
      </c>
      <c r="R156" s="166">
        <v>52191.941787599673</v>
      </c>
      <c r="S156" s="166">
        <v>31568.057913057321</v>
      </c>
      <c r="T156" s="220">
        <v>109.3</v>
      </c>
      <c r="U156" s="195">
        <f t="shared" si="2"/>
        <v>94590.846559682104</v>
      </c>
    </row>
    <row r="157" spans="1:25" s="164" customFormat="1" ht="18" customHeight="1" x14ac:dyDescent="0.3">
      <c r="A157" s="165" t="s">
        <v>175</v>
      </c>
      <c r="B157" s="173">
        <v>97783</v>
      </c>
      <c r="C157" s="173">
        <v>25315</v>
      </c>
      <c r="D157" s="173">
        <v>9505</v>
      </c>
      <c r="E157" s="173">
        <v>205</v>
      </c>
      <c r="F157" s="173">
        <v>15810</v>
      </c>
      <c r="G157" s="173">
        <v>11022</v>
      </c>
      <c r="H157" s="173">
        <v>4787</v>
      </c>
      <c r="I157" s="173">
        <v>72468</v>
      </c>
      <c r="J157" s="173">
        <v>6665</v>
      </c>
      <c r="K157" s="173">
        <v>1837</v>
      </c>
      <c r="L157" s="173">
        <v>65803</v>
      </c>
      <c r="M157" s="173">
        <v>43878</v>
      </c>
      <c r="N157" s="173">
        <v>21926</v>
      </c>
      <c r="O157" s="173">
        <v>16170</v>
      </c>
      <c r="P157" s="173">
        <v>2043</v>
      </c>
      <c r="Q157" s="173">
        <v>81613</v>
      </c>
      <c r="R157" s="173">
        <v>54900</v>
      </c>
      <c r="S157" s="173">
        <v>26713</v>
      </c>
      <c r="T157" s="220">
        <v>109.3</v>
      </c>
      <c r="U157" s="195">
        <f t="shared" si="2"/>
        <v>89462.946020128089</v>
      </c>
    </row>
    <row r="158" spans="1:25" s="164" customFormat="1" ht="18" customHeight="1" x14ac:dyDescent="0.3">
      <c r="A158" s="165" t="s">
        <v>176</v>
      </c>
      <c r="B158" s="176">
        <v>204073.735782295</v>
      </c>
      <c r="C158" s="176">
        <v>19194.32</v>
      </c>
      <c r="D158" s="176">
        <v>13913.42</v>
      </c>
      <c r="E158" s="176">
        <v>605.86</v>
      </c>
      <c r="F158" s="176">
        <v>5280.9</v>
      </c>
      <c r="G158" s="176">
        <v>817.5</v>
      </c>
      <c r="H158" s="176">
        <v>4463.3999999999996</v>
      </c>
      <c r="I158" s="176">
        <v>184879.41578229493</v>
      </c>
      <c r="J158" s="176">
        <v>47522.600996772424</v>
      </c>
      <c r="K158" s="176">
        <v>38676.213526305888</v>
      </c>
      <c r="L158" s="176">
        <v>137356.81478552253</v>
      </c>
      <c r="M158" s="176">
        <v>84651.826343210822</v>
      </c>
      <c r="N158" s="176">
        <v>52704.988442311704</v>
      </c>
      <c r="O158" s="176">
        <v>61436.020996772422</v>
      </c>
      <c r="P158" s="176">
        <v>39282.073526305889</v>
      </c>
      <c r="Q158" s="176">
        <v>142637.71478552252</v>
      </c>
      <c r="R158" s="176">
        <v>85469.326343210822</v>
      </c>
      <c r="S158" s="176">
        <v>57168.388442311705</v>
      </c>
      <c r="T158" s="220">
        <v>109.3</v>
      </c>
      <c r="U158" s="195">
        <f t="shared" si="2"/>
        <v>186709.73081637238</v>
      </c>
    </row>
    <row r="159" spans="1:25" s="167" customFormat="1" ht="18" customHeight="1" x14ac:dyDescent="0.3">
      <c r="A159" s="165" t="s">
        <v>177</v>
      </c>
      <c r="B159" s="176">
        <v>119967</v>
      </c>
      <c r="C159" s="176">
        <v>27953</v>
      </c>
      <c r="D159" s="176">
        <v>18362</v>
      </c>
      <c r="E159" s="176">
        <v>3467</v>
      </c>
      <c r="F159" s="176">
        <v>9592</v>
      </c>
      <c r="G159" s="176">
        <v>2260</v>
      </c>
      <c r="H159" s="176">
        <v>7332</v>
      </c>
      <c r="I159" s="176">
        <v>92014</v>
      </c>
      <c r="J159" s="176">
        <v>6292</v>
      </c>
      <c r="K159" s="176">
        <v>1451</v>
      </c>
      <c r="L159" s="176">
        <v>85722</v>
      </c>
      <c r="M159" s="176">
        <v>63063</v>
      </c>
      <c r="N159" s="176">
        <v>22659</v>
      </c>
      <c r="O159" s="176">
        <v>24653</v>
      </c>
      <c r="P159" s="176">
        <v>4919</v>
      </c>
      <c r="Q159" s="176">
        <v>95314</v>
      </c>
      <c r="R159" s="176">
        <v>65323</v>
      </c>
      <c r="S159" s="176">
        <v>29990</v>
      </c>
      <c r="T159" s="220">
        <v>109.3</v>
      </c>
      <c r="U159" s="195">
        <f t="shared" si="2"/>
        <v>109759.37785910339</v>
      </c>
    </row>
    <row r="160" spans="1:25" s="167" customFormat="1" ht="18" customHeight="1" x14ac:dyDescent="0.3">
      <c r="A160" s="206" t="s">
        <v>178</v>
      </c>
      <c r="B160" s="207">
        <v>152871.87538101626</v>
      </c>
      <c r="C160" s="207">
        <v>44040.480000000003</v>
      </c>
      <c r="D160" s="207">
        <v>30603.279999999999</v>
      </c>
      <c r="E160" s="207">
        <v>971.49</v>
      </c>
      <c r="F160" s="207">
        <v>13437.2</v>
      </c>
      <c r="G160" s="207">
        <v>6851</v>
      </c>
      <c r="H160" s="207">
        <v>6586</v>
      </c>
      <c r="I160" s="207">
        <v>108831.39538101625</v>
      </c>
      <c r="J160" s="207">
        <v>14022.121081180474</v>
      </c>
      <c r="K160" s="207">
        <v>2742.28</v>
      </c>
      <c r="L160" s="207">
        <v>94809.274299835772</v>
      </c>
      <c r="M160" s="207">
        <v>61476.546817519302</v>
      </c>
      <c r="N160" s="207">
        <v>33332.727482316477</v>
      </c>
      <c r="O160" s="207">
        <v>44625.401081180476</v>
      </c>
      <c r="P160" s="207">
        <v>3713.77</v>
      </c>
      <c r="Q160" s="207">
        <v>108246.47429983577</v>
      </c>
      <c r="R160" s="207">
        <v>68328</v>
      </c>
      <c r="S160" s="207">
        <v>39919</v>
      </c>
      <c r="T160" s="220">
        <v>109.3</v>
      </c>
      <c r="U160" s="208">
        <f t="shared" si="2"/>
        <v>139864.47884813932</v>
      </c>
      <c r="Y160" s="204"/>
    </row>
    <row r="161" spans="1:25" s="164" customFormat="1" ht="18" customHeight="1" x14ac:dyDescent="0.3">
      <c r="A161" s="177" t="s">
        <v>182</v>
      </c>
      <c r="B161" s="178">
        <v>162655.79666666666</v>
      </c>
      <c r="C161" s="205">
        <v>70415.899999999994</v>
      </c>
      <c r="D161" s="205">
        <v>40728.94</v>
      </c>
      <c r="E161" s="205">
        <v>1824.28</v>
      </c>
      <c r="F161" s="205">
        <v>29686.959999999999</v>
      </c>
      <c r="G161" s="205">
        <v>13831.09</v>
      </c>
      <c r="H161" s="205">
        <v>15855.87</v>
      </c>
      <c r="I161" s="205">
        <v>92239.896666666667</v>
      </c>
      <c r="J161" s="205">
        <v>27609.826666666664</v>
      </c>
      <c r="K161" s="205">
        <v>225.79</v>
      </c>
      <c r="L161" s="205">
        <v>64630.07</v>
      </c>
      <c r="M161" s="205">
        <v>30106.016666666666</v>
      </c>
      <c r="N161" s="205">
        <v>34524.053333333337</v>
      </c>
      <c r="O161" s="178">
        <v>68338.766666666663</v>
      </c>
      <c r="P161" s="178">
        <v>2050.0700000000002</v>
      </c>
      <c r="Q161" s="178">
        <v>94317.03</v>
      </c>
      <c r="R161" s="178">
        <v>43937.106666666667</v>
      </c>
      <c r="S161" s="178">
        <v>50379.92333333334</v>
      </c>
      <c r="T161" s="220">
        <v>109.3</v>
      </c>
      <c r="U161" s="200">
        <f>B161/T161*100</f>
        <v>148815.9164379384</v>
      </c>
      <c r="Y161" s="182"/>
    </row>
    <row r="162" spans="1:25" ht="18" customHeight="1" x14ac:dyDescent="0.3">
      <c r="A162" s="168" t="s">
        <v>156</v>
      </c>
      <c r="B162" s="169">
        <f>(B161-B160)/B160*100</f>
        <v>6.4000793221546211</v>
      </c>
      <c r="C162" s="169">
        <f t="shared" ref="C162:U162" si="7">(C161-C160)/C160*100</f>
        <v>59.889038448263932</v>
      </c>
      <c r="D162" s="169">
        <f t="shared" si="7"/>
        <v>33.086845593021415</v>
      </c>
      <c r="E162" s="169">
        <f t="shared" si="7"/>
        <v>87.781654983581916</v>
      </c>
      <c r="F162" s="169">
        <f t="shared" si="7"/>
        <v>120.9311463697794</v>
      </c>
      <c r="G162" s="169">
        <f t="shared" si="7"/>
        <v>101.88425047438329</v>
      </c>
      <c r="H162" s="169">
        <f t="shared" si="7"/>
        <v>140.75113877922865</v>
      </c>
      <c r="I162" s="169">
        <f t="shared" si="7"/>
        <v>-15.245140114452379</v>
      </c>
      <c r="J162" s="169">
        <f t="shared" si="7"/>
        <v>96.901927367626811</v>
      </c>
      <c r="K162" s="169">
        <f t="shared" si="7"/>
        <v>-91.766340417462843</v>
      </c>
      <c r="L162" s="169">
        <f t="shared" si="7"/>
        <v>-31.831489611863901</v>
      </c>
      <c r="M162" s="169">
        <f t="shared" si="7"/>
        <v>-51.028451946023758</v>
      </c>
      <c r="N162" s="169">
        <f t="shared" si="7"/>
        <v>3.5740425131693057</v>
      </c>
      <c r="O162" s="169">
        <f t="shared" si="7"/>
        <v>53.13871698844325</v>
      </c>
      <c r="P162" s="169">
        <f t="shared" si="7"/>
        <v>-44.798143126795672</v>
      </c>
      <c r="Q162" s="169">
        <f t="shared" si="7"/>
        <v>-12.868266047402251</v>
      </c>
      <c r="R162" s="169">
        <f t="shared" si="7"/>
        <v>-35.696776333762635</v>
      </c>
      <c r="S162" s="169">
        <f t="shared" si="7"/>
        <v>26.20537421612099</v>
      </c>
      <c r="T162" s="221">
        <f t="shared" si="7"/>
        <v>0</v>
      </c>
      <c r="U162" s="169">
        <f t="shared" si="7"/>
        <v>6.4000793221546175</v>
      </c>
    </row>
    <row r="163" spans="1:25" s="181" customFormat="1" ht="18" customHeight="1" x14ac:dyDescent="0.3">
      <c r="A163" s="179" t="s">
        <v>157</v>
      </c>
      <c r="B163" s="180">
        <f>(B161-B148)/B148*100</f>
        <v>13.394028754743459</v>
      </c>
      <c r="C163" s="180">
        <f t="shared" ref="C163:U163" si="8">(C161-C148)/C148*100</f>
        <v>-2.7834382593328995</v>
      </c>
      <c r="D163" s="180">
        <f t="shared" si="8"/>
        <v>26.029458179905319</v>
      </c>
      <c r="E163" s="180">
        <f t="shared" si="8"/>
        <v>144.86979865771812</v>
      </c>
      <c r="F163" s="180">
        <f t="shared" si="8"/>
        <v>-25.995363330425032</v>
      </c>
      <c r="G163" s="180">
        <f t="shared" si="8"/>
        <v>-32.20386255575707</v>
      </c>
      <c r="H163" s="180">
        <f t="shared" si="8"/>
        <v>-19.570508268235766</v>
      </c>
      <c r="I163" s="180">
        <f t="shared" si="8"/>
        <v>29.893393604836742</v>
      </c>
      <c r="J163" s="180">
        <f t="shared" si="8"/>
        <v>126.64444809281451</v>
      </c>
      <c r="K163" s="180">
        <f t="shared" si="8"/>
        <v>-90.568504594820382</v>
      </c>
      <c r="L163" s="180">
        <f t="shared" si="8"/>
        <v>9.8609019361199408</v>
      </c>
      <c r="M163" s="180">
        <f t="shared" si="8"/>
        <v>-29.185640808517977</v>
      </c>
      <c r="N163" s="180">
        <f t="shared" si="8"/>
        <v>111.60927571764228</v>
      </c>
      <c r="O163" s="180">
        <f t="shared" si="8"/>
        <v>53.573713266964795</v>
      </c>
      <c r="P163" s="180">
        <f t="shared" si="8"/>
        <v>-34.690347244345325</v>
      </c>
      <c r="Q163" s="180">
        <f t="shared" si="8"/>
        <v>-4.6763522800776212</v>
      </c>
      <c r="R163" s="180">
        <f t="shared" si="8"/>
        <v>-30.164338128162338</v>
      </c>
      <c r="S163" s="180">
        <f t="shared" si="8"/>
        <v>39.83158936782408</v>
      </c>
      <c r="T163" s="222">
        <f t="shared" si="8"/>
        <v>-0.72661217075385753</v>
      </c>
      <c r="U163" s="180">
        <f t="shared" si="8"/>
        <v>14.223994198511017</v>
      </c>
    </row>
    <row r="164" spans="1:25" ht="18" customHeight="1" x14ac:dyDescent="0.3">
      <c r="A164" s="170" t="s">
        <v>159</v>
      </c>
      <c r="B164" s="169">
        <f>(B161-B135)/B135*100</f>
        <v>13.32845384576081</v>
      </c>
      <c r="C164" s="169">
        <f t="shared" ref="C164:U164" si="9">(C161-C135)/C135*100</f>
        <v>-11.846793274828185</v>
      </c>
      <c r="D164" s="169">
        <f t="shared" si="9"/>
        <v>24.272105937633498</v>
      </c>
      <c r="E164" s="169">
        <f t="shared" si="9"/>
        <v>131.80177890724269</v>
      </c>
      <c r="F164" s="169">
        <f t="shared" si="9"/>
        <v>-36.977051268442843</v>
      </c>
      <c r="G164" s="169">
        <f t="shared" si="9"/>
        <v>-32.432388861748898</v>
      </c>
      <c r="H164" s="169">
        <f t="shared" si="9"/>
        <v>-40.469795382016144</v>
      </c>
      <c r="I164" s="169">
        <f t="shared" si="9"/>
        <v>44.924186005101049</v>
      </c>
      <c r="J164" s="169">
        <f t="shared" si="9"/>
        <v>97.325805222031619</v>
      </c>
      <c r="K164" s="169">
        <f t="shared" si="9"/>
        <v>-94.113920750782071</v>
      </c>
      <c r="L164" s="169">
        <f t="shared" si="9"/>
        <v>30.158231799415969</v>
      </c>
      <c r="M164" s="169">
        <f t="shared" si="9"/>
        <v>31.829998102494489</v>
      </c>
      <c r="N164" s="169">
        <f t="shared" si="9"/>
        <v>28.734630969249526</v>
      </c>
      <c r="O164" s="169">
        <f t="shared" si="9"/>
        <v>46.129167914011596</v>
      </c>
      <c r="P164" s="169">
        <f t="shared" si="9"/>
        <v>-55.654985939865888</v>
      </c>
      <c r="Q164" s="169">
        <f t="shared" si="9"/>
        <v>-2.5247726333195546</v>
      </c>
      <c r="R164" s="169">
        <f t="shared" si="9"/>
        <v>1.4549764857105469</v>
      </c>
      <c r="S164" s="169">
        <f t="shared" si="9"/>
        <v>-5.7491191638760419</v>
      </c>
      <c r="T164" s="221">
        <f t="shared" si="9"/>
        <v>0.73732718894008953</v>
      </c>
      <c r="U164" s="169">
        <f t="shared" si="9"/>
        <v>12.498968364730544</v>
      </c>
    </row>
    <row r="165" spans="1:25" ht="36" customHeight="1" x14ac:dyDescent="0.3"/>
    <row r="166" spans="1:25" ht="17.25" x14ac:dyDescent="0.3">
      <c r="A166" s="157"/>
      <c r="B166" s="159" t="s">
        <v>168</v>
      </c>
      <c r="C166" s="159" t="s">
        <v>162</v>
      </c>
      <c r="D166" s="157" t="s">
        <v>164</v>
      </c>
      <c r="E166" s="157"/>
      <c r="F166" s="157" t="s">
        <v>165</v>
      </c>
      <c r="G166" s="157"/>
      <c r="H166" s="157"/>
      <c r="I166" s="159" t="s">
        <v>163</v>
      </c>
      <c r="J166" s="157" t="s">
        <v>166</v>
      </c>
      <c r="K166" s="157"/>
      <c r="L166" s="157" t="s">
        <v>167</v>
      </c>
      <c r="M166" s="157" t="s">
        <v>169</v>
      </c>
      <c r="N166" s="158" t="s">
        <v>170</v>
      </c>
      <c r="O166" s="158"/>
      <c r="P166" s="158"/>
      <c r="Q166" s="158"/>
      <c r="R166" s="157"/>
      <c r="S166" s="157"/>
    </row>
    <row r="167" spans="1:25" ht="17.25" x14ac:dyDescent="0.3">
      <c r="A167" s="160" t="s">
        <v>183</v>
      </c>
      <c r="B167" s="161">
        <f>SUM(B150:B161)</f>
        <v>1579836.0176477062</v>
      </c>
      <c r="C167" s="161">
        <f t="shared" ref="C167:U167" si="10">SUM(C150:C161)</f>
        <v>447328.93999999994</v>
      </c>
      <c r="D167" s="161">
        <f t="shared" si="10"/>
        <v>306618.76</v>
      </c>
      <c r="E167" s="161">
        <f t="shared" si="10"/>
        <v>13759.650000000001</v>
      </c>
      <c r="F167" s="161">
        <f t="shared" si="10"/>
        <v>140711.18</v>
      </c>
      <c r="G167" s="161">
        <f t="shared" si="10"/>
        <v>51613.789999999994</v>
      </c>
      <c r="H167" s="161">
        <f t="shared" si="10"/>
        <v>89095.19</v>
      </c>
      <c r="I167" s="161">
        <f t="shared" si="10"/>
        <v>1132507.2631197104</v>
      </c>
      <c r="J167" s="161">
        <f t="shared" si="10"/>
        <v>148285.22433369514</v>
      </c>
      <c r="K167" s="161">
        <f t="shared" si="10"/>
        <v>69984.04352630589</v>
      </c>
      <c r="L167" s="161">
        <f t="shared" si="10"/>
        <v>984221.03878601524</v>
      </c>
      <c r="M167" s="161">
        <f t="shared" si="10"/>
        <v>625215.13161499659</v>
      </c>
      <c r="N167" s="161">
        <f t="shared" si="10"/>
        <v>359006.90717101883</v>
      </c>
      <c r="O167" s="161">
        <f t="shared" si="10"/>
        <v>454903.98433369515</v>
      </c>
      <c r="P167" s="161">
        <f t="shared" si="10"/>
        <v>83744.693526305899</v>
      </c>
      <c r="Q167" s="161">
        <f t="shared" si="10"/>
        <v>1124931.2187860152</v>
      </c>
      <c r="R167" s="161">
        <f t="shared" si="10"/>
        <v>676829.37479747715</v>
      </c>
      <c r="S167" s="161">
        <f t="shared" si="10"/>
        <v>448103.3696887024</v>
      </c>
      <c r="T167" s="223">
        <f t="shared" si="10"/>
        <v>1311.5999999999997</v>
      </c>
      <c r="U167" s="161">
        <f t="shared" si="10"/>
        <v>1445412.6419466664</v>
      </c>
    </row>
    <row r="168" spans="1:25" x14ac:dyDescent="0.3">
      <c r="A168" t="s">
        <v>184</v>
      </c>
      <c r="B168" s="144">
        <f>SUM(B137:B148)</f>
        <v>1074664</v>
      </c>
      <c r="C168" s="144">
        <f t="shared" ref="C168:U168" si="11">SUM(C137:C148)</f>
        <v>407306</v>
      </c>
      <c r="D168" s="144">
        <f t="shared" si="11"/>
        <v>245342</v>
      </c>
      <c r="E168" s="144">
        <f t="shared" si="11"/>
        <v>7930</v>
      </c>
      <c r="F168" s="144">
        <f t="shared" si="11"/>
        <v>161965</v>
      </c>
      <c r="G168" s="144">
        <f t="shared" si="11"/>
        <v>52577</v>
      </c>
      <c r="H168" s="144">
        <f t="shared" si="11"/>
        <v>109387</v>
      </c>
      <c r="I168" s="144">
        <f t="shared" si="11"/>
        <v>667361</v>
      </c>
      <c r="J168" s="144">
        <f t="shared" si="11"/>
        <v>81956</v>
      </c>
      <c r="K168" s="144">
        <f t="shared" si="11"/>
        <v>21176</v>
      </c>
      <c r="L168" s="144">
        <f t="shared" si="11"/>
        <v>585403</v>
      </c>
      <c r="M168" s="144">
        <f t="shared" si="11"/>
        <v>358286</v>
      </c>
      <c r="N168" s="144">
        <f t="shared" si="11"/>
        <v>227116</v>
      </c>
      <c r="O168" s="144">
        <f t="shared" si="11"/>
        <v>327297</v>
      </c>
      <c r="P168" s="144">
        <f t="shared" si="11"/>
        <v>29108</v>
      </c>
      <c r="Q168" s="144">
        <f t="shared" si="11"/>
        <v>747367</v>
      </c>
      <c r="R168" s="144">
        <f t="shared" si="11"/>
        <v>410863</v>
      </c>
      <c r="S168" s="144">
        <f t="shared" si="11"/>
        <v>336504</v>
      </c>
      <c r="T168" s="224">
        <f t="shared" si="11"/>
        <v>1321.1999999999998</v>
      </c>
      <c r="U168" s="144">
        <f t="shared" si="11"/>
        <v>976079.92733878293</v>
      </c>
    </row>
    <row r="169" spans="1:25" x14ac:dyDescent="0.3">
      <c r="A169" t="s">
        <v>179</v>
      </c>
      <c r="B169" s="143">
        <f>SUM(B124:B135)</f>
        <v>913069</v>
      </c>
      <c r="C169" s="143">
        <f t="shared" ref="C169:U169" si="12">SUM(C124:C135)</f>
        <v>361702</v>
      </c>
      <c r="D169" s="143">
        <f t="shared" si="12"/>
        <v>200633</v>
      </c>
      <c r="E169" s="143">
        <f t="shared" si="12"/>
        <v>14384</v>
      </c>
      <c r="F169" s="143">
        <f t="shared" si="12"/>
        <v>161069</v>
      </c>
      <c r="G169" s="143">
        <f t="shared" si="12"/>
        <v>50581</v>
      </c>
      <c r="H169" s="143">
        <f t="shared" si="12"/>
        <v>110489</v>
      </c>
      <c r="I169" s="143">
        <f t="shared" si="12"/>
        <v>551367</v>
      </c>
      <c r="J169" s="143">
        <f t="shared" si="12"/>
        <v>98406</v>
      </c>
      <c r="K169" s="143">
        <f t="shared" si="12"/>
        <v>36657</v>
      </c>
      <c r="L169" s="143">
        <f t="shared" si="12"/>
        <v>452962</v>
      </c>
      <c r="M169" s="143">
        <f t="shared" si="12"/>
        <v>242331</v>
      </c>
      <c r="N169" s="143">
        <f t="shared" si="12"/>
        <v>210629</v>
      </c>
      <c r="O169" s="143">
        <f t="shared" si="12"/>
        <v>299041</v>
      </c>
      <c r="P169" s="143">
        <f t="shared" si="12"/>
        <v>51043</v>
      </c>
      <c r="Q169" s="143">
        <f t="shared" si="12"/>
        <v>614030</v>
      </c>
      <c r="R169" s="143">
        <f t="shared" si="12"/>
        <v>292912</v>
      </c>
      <c r="S169" s="143">
        <f t="shared" si="12"/>
        <v>321118</v>
      </c>
      <c r="T169" s="225">
        <f t="shared" si="12"/>
        <v>1302</v>
      </c>
      <c r="U169" s="143">
        <f t="shared" si="12"/>
        <v>841538.24884792638</v>
      </c>
    </row>
    <row r="170" spans="1:25" x14ac:dyDescent="0.3">
      <c r="A170" s="184" t="s">
        <v>172</v>
      </c>
      <c r="B170" s="185">
        <f>100*(B167/B168-1)</f>
        <v>47.007438385179576</v>
      </c>
      <c r="C170" s="185">
        <f t="shared" ref="C170:U170" si="13">100*(C167/C168-1)</f>
        <v>9.8262583904975553</v>
      </c>
      <c r="D170" s="185">
        <f t="shared" si="13"/>
        <v>24.976057910997707</v>
      </c>
      <c r="E170" s="185">
        <f t="shared" si="13"/>
        <v>73.513871374527142</v>
      </c>
      <c r="F170" s="185">
        <f t="shared" si="13"/>
        <v>-13.122477078381134</v>
      </c>
      <c r="G170" s="185">
        <f t="shared" si="13"/>
        <v>-1.8319987827377093</v>
      </c>
      <c r="H170" s="185">
        <f t="shared" si="13"/>
        <v>-18.550476747693967</v>
      </c>
      <c r="I170" s="185">
        <f t="shared" si="13"/>
        <v>69.699347597433842</v>
      </c>
      <c r="J170" s="185">
        <f t="shared" si="13"/>
        <v>80.932725283926899</v>
      </c>
      <c r="K170" s="185">
        <f t="shared" si="13"/>
        <v>230.4875497086602</v>
      </c>
      <c r="L170" s="185">
        <f t="shared" si="13"/>
        <v>68.127091727581728</v>
      </c>
      <c r="M170" s="185">
        <f t="shared" si="13"/>
        <v>74.501691836967282</v>
      </c>
      <c r="N170" s="185">
        <f t="shared" si="13"/>
        <v>58.072045637920191</v>
      </c>
      <c r="O170" s="185">
        <f t="shared" si="13"/>
        <v>38.988131371107947</v>
      </c>
      <c r="P170" s="185">
        <f t="shared" si="13"/>
        <v>187.70335827369072</v>
      </c>
      <c r="Q170" s="185">
        <f t="shared" si="13"/>
        <v>50.519252092481359</v>
      </c>
      <c r="R170" s="185">
        <f t="shared" si="13"/>
        <v>64.733591196451655</v>
      </c>
      <c r="S170" s="185">
        <f t="shared" si="13"/>
        <v>33.164351594246241</v>
      </c>
      <c r="T170" s="226">
        <f t="shared" si="13"/>
        <v>-0.72661217075387086</v>
      </c>
      <c r="U170" s="185">
        <f t="shared" si="13"/>
        <v>48.083430614897281</v>
      </c>
    </row>
    <row r="171" spans="1:25" x14ac:dyDescent="0.3">
      <c r="A171" t="s">
        <v>173</v>
      </c>
      <c r="B171" s="183">
        <f t="shared" ref="B171:U171" si="14">100*(B167/B169-1)</f>
        <v>73.02482261994507</v>
      </c>
      <c r="C171" s="183">
        <f t="shared" si="14"/>
        <v>23.673338825884272</v>
      </c>
      <c r="D171" s="183">
        <f t="shared" si="14"/>
        <v>52.825686701589468</v>
      </c>
      <c r="E171" s="183">
        <f t="shared" si="14"/>
        <v>-4.3405867630700641</v>
      </c>
      <c r="F171" s="183">
        <f t="shared" si="14"/>
        <v>-12.639191899123981</v>
      </c>
      <c r="G171" s="183">
        <f t="shared" si="14"/>
        <v>2.041853660465387</v>
      </c>
      <c r="H171" s="183">
        <f t="shared" si="14"/>
        <v>-19.36284154983754</v>
      </c>
      <c r="I171" s="183">
        <f t="shared" si="14"/>
        <v>105.39989936280381</v>
      </c>
      <c r="J171" s="183">
        <f t="shared" si="14"/>
        <v>50.68717795022166</v>
      </c>
      <c r="K171" s="183">
        <f t="shared" si="14"/>
        <v>90.915905628681813</v>
      </c>
      <c r="L171" s="183">
        <f t="shared" si="14"/>
        <v>117.28556452550438</v>
      </c>
      <c r="M171" s="183">
        <f t="shared" si="14"/>
        <v>158.00047522396912</v>
      </c>
      <c r="N171" s="183">
        <f t="shared" si="14"/>
        <v>70.445146286132882</v>
      </c>
      <c r="O171" s="183">
        <f t="shared" si="14"/>
        <v>52.120941387199473</v>
      </c>
      <c r="P171" s="183">
        <f t="shared" si="14"/>
        <v>64.066950465893257</v>
      </c>
      <c r="Q171" s="183">
        <f t="shared" si="14"/>
        <v>83.204602183283427</v>
      </c>
      <c r="R171" s="183">
        <f t="shared" si="14"/>
        <v>131.06918623937469</v>
      </c>
      <c r="S171" s="183">
        <f t="shared" si="14"/>
        <v>39.544768492797779</v>
      </c>
      <c r="T171" s="227">
        <f t="shared" si="14"/>
        <v>0.73732718894006233</v>
      </c>
      <c r="U171" s="183">
        <f t="shared" si="14"/>
        <v>71.758401228399251</v>
      </c>
    </row>
    <row r="172" spans="1:25" x14ac:dyDescent="0.3">
      <c r="U172" s="210" t="s">
        <v>186</v>
      </c>
    </row>
    <row r="173" spans="1:25" s="202" customFormat="1" x14ac:dyDescent="0.3">
      <c r="A173" s="202" t="s">
        <v>185</v>
      </c>
      <c r="T173" s="228"/>
      <c r="U173" s="203"/>
    </row>
  </sheetData>
  <mergeCells count="2">
    <mergeCell ref="U3:U5"/>
    <mergeCell ref="A1:U1"/>
  </mergeCells>
  <phoneticPr fontId="12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2016-02-04T01:09:26Z</cp:lastPrinted>
  <dcterms:created xsi:type="dcterms:W3CDTF">2015-03-05T07:20:42Z</dcterms:created>
  <dcterms:modified xsi:type="dcterms:W3CDTF">2016-02-04T04:41:43Z</dcterms:modified>
</cp:coreProperties>
</file>