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7월\보고\"/>
    </mc:Choice>
  </mc:AlternateContent>
  <bookViews>
    <workbookView xWindow="7065" yWindow="465" windowWidth="34020" windowHeight="10845"/>
  </bookViews>
  <sheets>
    <sheet name="수주통계" sheetId="3" r:id="rId1"/>
    <sheet name="분기" sheetId="4" r:id="rId2"/>
  </sheets>
  <definedNames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49" i="3" l="1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9" i="3"/>
  <c r="B48" i="3"/>
  <c r="B47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40" i="3"/>
  <c r="B41" i="3"/>
  <c r="B39" i="3"/>
  <c r="S264" i="4" l="1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E264" i="4"/>
  <c r="D264" i="4"/>
  <c r="C264" i="4"/>
  <c r="B264" i="4"/>
  <c r="S260" i="4"/>
  <c r="R260" i="4"/>
  <c r="Q260" i="4"/>
  <c r="P260" i="4"/>
  <c r="O260" i="4"/>
  <c r="N260" i="4"/>
  <c r="M260" i="4"/>
  <c r="L260" i="4"/>
  <c r="K260" i="4"/>
  <c r="J260" i="4"/>
  <c r="I260" i="4"/>
  <c r="H260" i="4"/>
  <c r="G260" i="4"/>
  <c r="F260" i="4"/>
  <c r="E260" i="4"/>
  <c r="D260" i="4"/>
  <c r="C260" i="4"/>
  <c r="B260" i="4"/>
  <c r="S256" i="4"/>
  <c r="R256" i="4"/>
  <c r="Q256" i="4"/>
  <c r="P256" i="4"/>
  <c r="O256" i="4"/>
  <c r="N256" i="4"/>
  <c r="M256" i="4"/>
  <c r="L256" i="4"/>
  <c r="K256" i="4"/>
  <c r="J256" i="4"/>
  <c r="I256" i="4"/>
  <c r="H256" i="4"/>
  <c r="G256" i="4"/>
  <c r="F256" i="4"/>
  <c r="E256" i="4"/>
  <c r="D256" i="4"/>
  <c r="C256" i="4"/>
  <c r="B256" i="4"/>
  <c r="S252" i="4"/>
  <c r="R252" i="4"/>
  <c r="Q252" i="4"/>
  <c r="P252" i="4"/>
  <c r="O252" i="4"/>
  <c r="N252" i="4"/>
  <c r="M252" i="4"/>
  <c r="L252" i="4"/>
  <c r="K252" i="4"/>
  <c r="J252" i="4"/>
  <c r="I252" i="4"/>
  <c r="H252" i="4"/>
  <c r="G252" i="4"/>
  <c r="F252" i="4"/>
  <c r="E252" i="4"/>
  <c r="D252" i="4"/>
  <c r="C252" i="4"/>
  <c r="B252" i="4"/>
  <c r="S248" i="4"/>
  <c r="S266" i="4" s="1"/>
  <c r="R248" i="4"/>
  <c r="Q248" i="4"/>
  <c r="P248" i="4"/>
  <c r="O248" i="4"/>
  <c r="N248" i="4"/>
  <c r="M248" i="4"/>
  <c r="L248" i="4"/>
  <c r="K248" i="4"/>
  <c r="J248" i="4"/>
  <c r="I248" i="4"/>
  <c r="H248" i="4"/>
  <c r="G248" i="4"/>
  <c r="G266" i="4" s="1"/>
  <c r="F248" i="4"/>
  <c r="F266" i="4" s="1"/>
  <c r="E248" i="4"/>
  <c r="E266" i="4" s="1"/>
  <c r="D248" i="4"/>
  <c r="C248" i="4"/>
  <c r="B248" i="4"/>
  <c r="S244" i="4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C244" i="4"/>
  <c r="B244" i="4"/>
  <c r="S240" i="4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C240" i="4"/>
  <c r="B240" i="4"/>
  <c r="S236" i="4"/>
  <c r="R236" i="4"/>
  <c r="Q236" i="4"/>
  <c r="P236" i="4"/>
  <c r="O236" i="4"/>
  <c r="N236" i="4"/>
  <c r="M236" i="4"/>
  <c r="L236" i="4"/>
  <c r="K236" i="4"/>
  <c r="J236" i="4"/>
  <c r="I236" i="4"/>
  <c r="H236" i="4"/>
  <c r="G236" i="4"/>
  <c r="F236" i="4"/>
  <c r="E236" i="4"/>
  <c r="D236" i="4"/>
  <c r="C236" i="4"/>
  <c r="B236" i="4"/>
  <c r="S232" i="4"/>
  <c r="R232" i="4"/>
  <c r="Q232" i="4"/>
  <c r="P232" i="4"/>
  <c r="O232" i="4"/>
  <c r="N232" i="4"/>
  <c r="M232" i="4"/>
  <c r="L232" i="4"/>
  <c r="K232" i="4"/>
  <c r="J232" i="4"/>
  <c r="I232" i="4"/>
  <c r="H232" i="4"/>
  <c r="G232" i="4"/>
  <c r="F232" i="4"/>
  <c r="F267" i="4" s="1"/>
  <c r="E232" i="4"/>
  <c r="D232" i="4"/>
  <c r="C232" i="4"/>
  <c r="B232" i="4"/>
  <c r="S225" i="4"/>
  <c r="R225" i="4"/>
  <c r="Q225" i="4"/>
  <c r="P225" i="4"/>
  <c r="O225" i="4"/>
  <c r="N225" i="4"/>
  <c r="M225" i="4"/>
  <c r="L225" i="4"/>
  <c r="K225" i="4"/>
  <c r="J225" i="4"/>
  <c r="I225" i="4"/>
  <c r="H225" i="4"/>
  <c r="G225" i="4"/>
  <c r="F225" i="4"/>
  <c r="E225" i="4"/>
  <c r="D225" i="4"/>
  <c r="C225" i="4"/>
  <c r="B225" i="4"/>
  <c r="S221" i="4"/>
  <c r="R221" i="4"/>
  <c r="Q221" i="4"/>
  <c r="P221" i="4"/>
  <c r="O221" i="4"/>
  <c r="N221" i="4"/>
  <c r="M221" i="4"/>
  <c r="L221" i="4"/>
  <c r="K221" i="4"/>
  <c r="J221" i="4"/>
  <c r="I221" i="4"/>
  <c r="H221" i="4"/>
  <c r="G221" i="4"/>
  <c r="F221" i="4"/>
  <c r="E221" i="4"/>
  <c r="D221" i="4"/>
  <c r="C221" i="4"/>
  <c r="B221" i="4"/>
  <c r="S217" i="4"/>
  <c r="R217" i="4"/>
  <c r="Q217" i="4"/>
  <c r="P217" i="4"/>
  <c r="O217" i="4"/>
  <c r="N217" i="4"/>
  <c r="M217" i="4"/>
  <c r="L217" i="4"/>
  <c r="K217" i="4"/>
  <c r="J217" i="4"/>
  <c r="I217" i="4"/>
  <c r="H217" i="4"/>
  <c r="G217" i="4"/>
  <c r="F217" i="4"/>
  <c r="E217" i="4"/>
  <c r="D217" i="4"/>
  <c r="C217" i="4"/>
  <c r="B217" i="4"/>
  <c r="S213" i="4"/>
  <c r="R213" i="4"/>
  <c r="Q213" i="4"/>
  <c r="P213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B213" i="4"/>
  <c r="S208" i="4"/>
  <c r="R208" i="4"/>
  <c r="Q208" i="4"/>
  <c r="P208" i="4"/>
  <c r="O208" i="4"/>
  <c r="N208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S204" i="4"/>
  <c r="R204" i="4"/>
  <c r="Q204" i="4"/>
  <c r="P204" i="4"/>
  <c r="O204" i="4"/>
  <c r="N204" i="4"/>
  <c r="M204" i="4"/>
  <c r="L204" i="4"/>
  <c r="K204" i="4"/>
  <c r="J204" i="4"/>
  <c r="I204" i="4"/>
  <c r="H204" i="4"/>
  <c r="G204" i="4"/>
  <c r="F204" i="4"/>
  <c r="E204" i="4"/>
  <c r="D204" i="4"/>
  <c r="C204" i="4"/>
  <c r="B202" i="4"/>
  <c r="B201" i="4"/>
  <c r="N200" i="4"/>
  <c r="M200" i="4"/>
  <c r="L200" i="4"/>
  <c r="K200" i="4"/>
  <c r="J200" i="4"/>
  <c r="I200" i="4"/>
  <c r="H200" i="4"/>
  <c r="G200" i="4"/>
  <c r="F200" i="4"/>
  <c r="E200" i="4"/>
  <c r="D200" i="4"/>
  <c r="C200" i="4"/>
  <c r="S199" i="4"/>
  <c r="R199" i="4"/>
  <c r="Q199" i="4"/>
  <c r="Q200" i="4" s="1"/>
  <c r="P199" i="4"/>
  <c r="P200" i="4" s="1"/>
  <c r="O199" i="4"/>
  <c r="O200" i="4" s="1"/>
  <c r="B199" i="4"/>
  <c r="B200" i="4" s="1"/>
  <c r="S196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D196" i="4"/>
  <c r="C196" i="4"/>
  <c r="B196" i="4"/>
  <c r="S191" i="4"/>
  <c r="R191" i="4"/>
  <c r="Q191" i="4"/>
  <c r="P191" i="4"/>
  <c r="O191" i="4"/>
  <c r="N191" i="4"/>
  <c r="M191" i="4"/>
  <c r="L191" i="4"/>
  <c r="K191" i="4"/>
  <c r="J191" i="4"/>
  <c r="I191" i="4"/>
  <c r="H191" i="4"/>
  <c r="G191" i="4"/>
  <c r="F191" i="4"/>
  <c r="E191" i="4"/>
  <c r="D191" i="4"/>
  <c r="C191" i="4"/>
  <c r="B191" i="4"/>
  <c r="S187" i="4"/>
  <c r="R187" i="4"/>
  <c r="Q187" i="4"/>
  <c r="P187" i="4"/>
  <c r="O187" i="4"/>
  <c r="N187" i="4"/>
  <c r="M187" i="4"/>
  <c r="L187" i="4"/>
  <c r="K187" i="4"/>
  <c r="J187" i="4"/>
  <c r="I187" i="4"/>
  <c r="H187" i="4"/>
  <c r="G187" i="4"/>
  <c r="F187" i="4"/>
  <c r="E187" i="4"/>
  <c r="D187" i="4"/>
  <c r="C187" i="4"/>
  <c r="B187" i="4"/>
  <c r="S183" i="4"/>
  <c r="R183" i="4"/>
  <c r="Q183" i="4"/>
  <c r="P183" i="4"/>
  <c r="O183" i="4"/>
  <c r="N183" i="4"/>
  <c r="M183" i="4"/>
  <c r="L183" i="4"/>
  <c r="K183" i="4"/>
  <c r="J183" i="4"/>
  <c r="I183" i="4"/>
  <c r="H183" i="4"/>
  <c r="G183" i="4"/>
  <c r="F183" i="4"/>
  <c r="E183" i="4"/>
  <c r="D183" i="4"/>
  <c r="C183" i="4"/>
  <c r="B183" i="4"/>
  <c r="S179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C179" i="4"/>
  <c r="B179" i="4"/>
  <c r="S175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C175" i="4"/>
  <c r="B175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S136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S121" i="4"/>
  <c r="R121" i="4"/>
  <c r="Q121" i="4"/>
  <c r="P121" i="4"/>
  <c r="O121" i="4"/>
  <c r="B121" i="4"/>
  <c r="S120" i="4"/>
  <c r="R120" i="4"/>
  <c r="Q120" i="4"/>
  <c r="P120" i="4"/>
  <c r="O120" i="4"/>
  <c r="B120" i="4"/>
  <c r="S119" i="4"/>
  <c r="R119" i="4"/>
  <c r="Q119" i="4"/>
  <c r="P119" i="4"/>
  <c r="O119" i="4"/>
  <c r="S110" i="4"/>
  <c r="R110" i="4"/>
  <c r="Q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I192" i="4" l="1"/>
  <c r="O123" i="4"/>
  <c r="H192" i="4"/>
  <c r="P123" i="4"/>
  <c r="J192" i="4"/>
  <c r="Q266" i="4"/>
  <c r="K265" i="4"/>
  <c r="B204" i="4"/>
  <c r="B209" i="4" s="1"/>
  <c r="M265" i="4"/>
  <c r="R267" i="4"/>
  <c r="R266" i="4"/>
  <c r="N209" i="4"/>
  <c r="N266" i="4"/>
  <c r="H266" i="4"/>
  <c r="F192" i="4"/>
  <c r="G192" i="4"/>
  <c r="S192" i="4"/>
  <c r="S265" i="4"/>
  <c r="I266" i="4"/>
  <c r="L265" i="4"/>
  <c r="K192" i="4"/>
  <c r="E267" i="4"/>
  <c r="Q267" i="4"/>
  <c r="R123" i="4"/>
  <c r="L192" i="4"/>
  <c r="Q123" i="4"/>
  <c r="S123" i="4"/>
  <c r="M192" i="4"/>
  <c r="E265" i="4"/>
  <c r="Q265" i="4"/>
  <c r="B192" i="4"/>
  <c r="N192" i="4"/>
  <c r="F265" i="4"/>
  <c r="R265" i="4"/>
  <c r="I265" i="4"/>
  <c r="C209" i="4"/>
  <c r="D209" i="4"/>
  <c r="J267" i="4"/>
  <c r="J209" i="4"/>
  <c r="J265" i="4"/>
  <c r="I209" i="4"/>
  <c r="K209" i="4"/>
  <c r="L209" i="4"/>
  <c r="M209" i="4"/>
  <c r="B267" i="4"/>
  <c r="J266" i="4"/>
  <c r="C266" i="4"/>
  <c r="O266" i="4"/>
  <c r="K266" i="4"/>
  <c r="C192" i="4"/>
  <c r="O192" i="4"/>
  <c r="O209" i="4"/>
  <c r="D266" i="4"/>
  <c r="P266" i="4"/>
  <c r="L266" i="4"/>
  <c r="D192" i="4"/>
  <c r="P192" i="4"/>
  <c r="M266" i="4"/>
  <c r="E192" i="4"/>
  <c r="Q192" i="4"/>
  <c r="E209" i="4"/>
  <c r="Q209" i="4"/>
  <c r="D267" i="4"/>
  <c r="R192" i="4"/>
  <c r="F209" i="4"/>
  <c r="G267" i="4"/>
  <c r="S267" i="4"/>
  <c r="G209" i="4"/>
  <c r="H267" i="4"/>
  <c r="G265" i="4"/>
  <c r="P267" i="4"/>
  <c r="H209" i="4"/>
  <c r="I267" i="4"/>
  <c r="H265" i="4"/>
  <c r="P209" i="4"/>
  <c r="R200" i="4"/>
  <c r="R209" i="4" s="1"/>
  <c r="B265" i="4"/>
  <c r="N265" i="4"/>
  <c r="B266" i="4"/>
  <c r="B123" i="4"/>
  <c r="S200" i="4"/>
  <c r="S209" i="4" s="1"/>
  <c r="C265" i="4"/>
  <c r="O265" i="4"/>
  <c r="K267" i="4"/>
  <c r="D265" i="4"/>
  <c r="P265" i="4"/>
  <c r="L267" i="4"/>
  <c r="M267" i="4"/>
  <c r="N267" i="4"/>
  <c r="C267" i="4"/>
  <c r="O26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 l="1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B50" i="3" l="1"/>
  <c r="B51" i="3" l="1"/>
  <c r="T39" i="3" l="1"/>
  <c r="T40" i="3"/>
  <c r="T41" i="3"/>
  <c r="T47" i="3" l="1"/>
  <c r="U47" i="3"/>
  <c r="T48" i="3"/>
  <c r="U48" i="3"/>
  <c r="T49" i="3"/>
  <c r="I51" i="3" l="1"/>
  <c r="C50" i="3"/>
  <c r="D50" i="3"/>
  <c r="E50" i="3"/>
  <c r="F50" i="3"/>
  <c r="G50" i="3"/>
  <c r="H50" i="3"/>
  <c r="I50" i="3"/>
  <c r="J50" i="3"/>
  <c r="K50" i="3"/>
  <c r="L50" i="3"/>
  <c r="M50" i="3"/>
  <c r="N50" i="3"/>
  <c r="P50" i="3"/>
  <c r="Q50" i="3"/>
  <c r="R50" i="3"/>
  <c r="S50" i="3"/>
  <c r="G51" i="3"/>
  <c r="H51" i="3"/>
  <c r="M51" i="3"/>
  <c r="N51" i="3"/>
  <c r="L51" i="3" l="1"/>
  <c r="F51" i="3"/>
  <c r="K51" i="3"/>
  <c r="E51" i="3"/>
  <c r="O50" i="3"/>
  <c r="J51" i="3"/>
  <c r="D51" i="3"/>
  <c r="C51" i="3"/>
  <c r="T50" i="3" l="1"/>
  <c r="T51" i="3"/>
  <c r="U49" i="3" l="1"/>
  <c r="U39" i="3" l="1"/>
  <c r="U40" i="3"/>
  <c r="U51" i="3"/>
  <c r="U50" i="3"/>
  <c r="O51" i="3" l="1"/>
  <c r="R51" i="3"/>
  <c r="Q51" i="3"/>
  <c r="P51" i="3"/>
  <c r="S51" i="3"/>
  <c r="U41" i="3"/>
</calcChain>
</file>

<file path=xl/sharedStrings.xml><?xml version="1.0" encoding="utf-8"?>
<sst xmlns="http://schemas.openxmlformats.org/spreadsheetml/2006/main" count="400" uniqueCount="285">
  <si>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</si>
  <si>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</si>
  <si>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</si>
  <si>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</si>
  <si>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</si>
  <si>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</si>
  <si>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</si>
  <si>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</si>
  <si>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</si>
  <si>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</si>
  <si>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</si>
  <si>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</si>
  <si>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</si>
  <si>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</si>
  <si>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</si>
  <si>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</si>
  <si>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</si>
  <si>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</si>
  <si>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</si>
  <si>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</si>
  <si>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</si>
  <si>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</si>
  <si>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</si>
  <si>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</si>
  <si>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</si>
  <si>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</si>
  <si>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</si>
  <si>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</si>
  <si>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</si>
  <si>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</si>
  <si>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</si>
  <si>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</si>
  <si>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</si>
  <si>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</si>
  <si>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</si>
  <si>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</si>
  <si>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</si>
  <si>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</si>
  <si>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</si>
  <si>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</si>
  <si>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</si>
  <si>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</si>
  <si>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</si>
  <si>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</si>
  <si>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</si>
  <si>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</si>
  <si>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</si>
  <si>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t>2024년 1분기 건설수주액분석</t>
    <phoneticPr fontId="11" type="noConversion"/>
  </si>
  <si>
    <t>2003년 계</t>
    <phoneticPr fontId="11" type="noConversion"/>
  </si>
  <si>
    <t xml:space="preserve"> 2004.  1</t>
    <phoneticPr fontId="11" type="noConversion"/>
  </si>
  <si>
    <t>2004. 2</t>
    <phoneticPr fontId="11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</si>
  <si>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</si>
  <si>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</si>
  <si>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</si>
  <si>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</si>
  <si>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</si>
  <si>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</si>
  <si>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</si>
  <si>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</si>
  <si>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</si>
  <si>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11" type="noConversion"/>
  </si>
  <si>
    <t xml:space="preserve">2004년 계 </t>
    <phoneticPr fontId="11" type="noConversion"/>
  </si>
  <si>
    <t>2005.  1</t>
    <phoneticPr fontId="11" type="noConversion"/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</si>
  <si>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</si>
  <si>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</si>
  <si>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</si>
  <si>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</si>
  <si>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</si>
  <si>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</si>
  <si>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</si>
  <si>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</si>
  <si>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</si>
  <si>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</si>
  <si>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</si>
  <si>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  <phoneticPr fontId="11" type="noConversion"/>
  </si>
  <si>
    <t>2006.  1</t>
    <phoneticPr fontId="11" type="noConversion"/>
  </si>
  <si>
    <t>2006.  2</t>
    <phoneticPr fontId="11" type="noConversion"/>
  </si>
  <si>
    <t>2006.  3</t>
  </si>
  <si>
    <t>2006.  4</t>
  </si>
  <si>
    <t>2006.  5</t>
  </si>
  <si>
    <t>2006. 6</t>
    <phoneticPr fontId="11" type="noConversion"/>
  </si>
  <si>
    <t>2006. 7</t>
    <phoneticPr fontId="11" type="noConversion"/>
  </si>
  <si>
    <t>2006. 8</t>
  </si>
  <si>
    <t>2006. 9</t>
  </si>
  <si>
    <t>2006. 10</t>
  </si>
  <si>
    <t>2006. 11</t>
  </si>
  <si>
    <t>2006. 12</t>
  </si>
  <si>
    <t>2006년 계</t>
    <phoneticPr fontId="11" type="noConversion"/>
  </si>
  <si>
    <t>2007.  1</t>
    <phoneticPr fontId="11" type="noConversion"/>
  </si>
  <si>
    <t>2007. 2</t>
  </si>
  <si>
    <t>2007. 3</t>
  </si>
  <si>
    <t>2007. 4</t>
  </si>
  <si>
    <t>2007. 5</t>
  </si>
  <si>
    <t>2007. 6</t>
  </si>
  <si>
    <t>2007. 7</t>
    <phoneticPr fontId="11" type="noConversion"/>
  </si>
  <si>
    <t>2007. 8</t>
    <phoneticPr fontId="11" type="noConversion"/>
  </si>
  <si>
    <t>2007. 9</t>
    <phoneticPr fontId="11" type="noConversion"/>
  </si>
  <si>
    <t>2007. 10</t>
  </si>
  <si>
    <t>2007. 11</t>
    <phoneticPr fontId="11" type="noConversion"/>
  </si>
  <si>
    <t>2007. 12</t>
    <phoneticPr fontId="11" type="noConversion"/>
  </si>
  <si>
    <t>2007년 계</t>
    <phoneticPr fontId="11" type="noConversion"/>
  </si>
  <si>
    <t>2008. 1</t>
    <phoneticPr fontId="11" type="noConversion"/>
  </si>
  <si>
    <t>-</t>
  </si>
  <si>
    <t>2008. 2</t>
    <phoneticPr fontId="11" type="noConversion"/>
  </si>
  <si>
    <t>2008. 3</t>
    <phoneticPr fontId="11" type="noConversion"/>
  </si>
  <si>
    <t>2008. 4</t>
    <phoneticPr fontId="11" type="noConversion"/>
  </si>
  <si>
    <t>2008. 5</t>
    <phoneticPr fontId="11" type="noConversion"/>
  </si>
  <si>
    <t>2008. 6</t>
  </si>
  <si>
    <t>2008. 7</t>
    <phoneticPr fontId="11" type="noConversion"/>
  </si>
  <si>
    <t>2008. 8</t>
  </si>
  <si>
    <t>2008. 9</t>
  </si>
  <si>
    <t>2008. 10</t>
  </si>
  <si>
    <t>2008. 11</t>
  </si>
  <si>
    <t>2008. 12</t>
  </si>
  <si>
    <t>2008년 계</t>
    <phoneticPr fontId="11" type="noConversion"/>
  </si>
  <si>
    <t>2009. 1</t>
    <phoneticPr fontId="11" type="noConversion"/>
  </si>
  <si>
    <t>2009. 2</t>
  </si>
  <si>
    <t>2009. 3</t>
  </si>
  <si>
    <t>2009. 4</t>
    <phoneticPr fontId="11" type="noConversion"/>
  </si>
  <si>
    <t>2009. 5</t>
    <phoneticPr fontId="11" type="noConversion"/>
  </si>
  <si>
    <t>2009. 6</t>
    <phoneticPr fontId="11" type="noConversion"/>
  </si>
  <si>
    <t>2009. 7</t>
    <phoneticPr fontId="11" type="noConversion"/>
  </si>
  <si>
    <t>2009. 8</t>
    <phoneticPr fontId="11" type="noConversion"/>
  </si>
  <si>
    <t>2009. 9</t>
    <phoneticPr fontId="11" type="noConversion"/>
  </si>
  <si>
    <t>2009. 10</t>
  </si>
  <si>
    <t>2009. 11</t>
    <phoneticPr fontId="11" type="noConversion"/>
  </si>
  <si>
    <t>2009. 12</t>
  </si>
  <si>
    <t>2009년 계</t>
    <phoneticPr fontId="11" type="noConversion"/>
  </si>
  <si>
    <t>2010. 1</t>
    <phoneticPr fontId="11" type="noConversion"/>
  </si>
  <si>
    <t>2010. 2</t>
    <phoneticPr fontId="11" type="noConversion"/>
  </si>
  <si>
    <t>2010. 3</t>
    <phoneticPr fontId="11" type="noConversion"/>
  </si>
  <si>
    <t>2010. 4</t>
    <phoneticPr fontId="11" type="noConversion"/>
  </si>
  <si>
    <t>2010. 5</t>
    <phoneticPr fontId="11" type="noConversion"/>
  </si>
  <si>
    <t>2010. 6</t>
    <phoneticPr fontId="11" type="noConversion"/>
  </si>
  <si>
    <t>2010. 7</t>
    <phoneticPr fontId="11" type="noConversion"/>
  </si>
  <si>
    <t>2010. 8</t>
  </si>
  <si>
    <t>2010. 9</t>
  </si>
  <si>
    <t>2010. 10</t>
    <phoneticPr fontId="11" type="noConversion"/>
  </si>
  <si>
    <t>2010. 11</t>
    <phoneticPr fontId="11" type="noConversion"/>
  </si>
  <si>
    <t>2010. 12</t>
    <phoneticPr fontId="11" type="noConversion"/>
  </si>
  <si>
    <t>2010년 계</t>
    <phoneticPr fontId="11" type="noConversion"/>
  </si>
  <si>
    <t>2011. 1</t>
  </si>
  <si>
    <t>2011. 2</t>
  </si>
  <si>
    <t>2011. 3</t>
  </si>
  <si>
    <t>2011. 4</t>
    <phoneticPr fontId="11" type="noConversion"/>
  </si>
  <si>
    <t>2011. 5</t>
    <phoneticPr fontId="11" type="noConversion"/>
  </si>
  <si>
    <t>2011. 6</t>
    <phoneticPr fontId="11" type="noConversion"/>
  </si>
  <si>
    <t>2011. 7</t>
  </si>
  <si>
    <t>2011. 8</t>
  </si>
  <si>
    <t>2011. 9</t>
  </si>
  <si>
    <t>2011.10</t>
    <phoneticPr fontId="11" type="noConversion"/>
  </si>
  <si>
    <t>2011.11</t>
  </si>
  <si>
    <t>2011.12</t>
    <phoneticPr fontId="11" type="noConversion"/>
  </si>
  <si>
    <t>2011년 계</t>
  </si>
  <si>
    <t>2012. 1</t>
    <phoneticPr fontId="11" type="noConversion"/>
  </si>
  <si>
    <t>2012. 2</t>
    <phoneticPr fontId="11" type="noConversion"/>
  </si>
  <si>
    <t>2012. 3</t>
    <phoneticPr fontId="11" type="noConversion"/>
  </si>
  <si>
    <t>2012. 4</t>
    <phoneticPr fontId="11" type="noConversion"/>
  </si>
  <si>
    <t>2012. 5</t>
  </si>
  <si>
    <t>2012. 6</t>
    <phoneticPr fontId="11" type="noConversion"/>
  </si>
  <si>
    <t>2012. 7</t>
    <phoneticPr fontId="11" type="noConversion"/>
  </si>
  <si>
    <t>2012. 8</t>
    <phoneticPr fontId="11" type="noConversion"/>
  </si>
  <si>
    <t>2012. 9</t>
    <phoneticPr fontId="11" type="noConversion"/>
  </si>
  <si>
    <t>2012. 10</t>
  </si>
  <si>
    <t>2012. 11</t>
  </si>
  <si>
    <t>2012. 12</t>
    <phoneticPr fontId="11" type="noConversion"/>
  </si>
  <si>
    <t>2012년 계</t>
    <phoneticPr fontId="11" type="noConversion"/>
  </si>
  <si>
    <t>2013. 1</t>
    <phoneticPr fontId="11" type="noConversion"/>
  </si>
  <si>
    <t>2013. 2</t>
    <phoneticPr fontId="11" type="noConversion"/>
  </si>
  <si>
    <t>2013. 3</t>
    <phoneticPr fontId="11" type="noConversion"/>
  </si>
  <si>
    <t xml:space="preserve"> 2013. 4</t>
    <phoneticPr fontId="11" type="noConversion"/>
  </si>
  <si>
    <t>2013. 5</t>
    <phoneticPr fontId="11" type="noConversion"/>
  </si>
  <si>
    <t>2013. 6</t>
    <phoneticPr fontId="11" type="noConversion"/>
  </si>
  <si>
    <t>2013. 7</t>
    <phoneticPr fontId="11" type="noConversion"/>
  </si>
  <si>
    <t>2013. 8</t>
    <phoneticPr fontId="11" type="noConversion"/>
  </si>
  <si>
    <t>2013. 9</t>
    <phoneticPr fontId="11" type="noConversion"/>
  </si>
  <si>
    <t>2013. 10</t>
    <phoneticPr fontId="11" type="noConversion"/>
  </si>
  <si>
    <t>2013. 11</t>
    <phoneticPr fontId="11" type="noConversion"/>
  </si>
  <si>
    <t>2013. 12</t>
    <phoneticPr fontId="11" type="noConversion"/>
  </si>
  <si>
    <t>2013년 계</t>
    <phoneticPr fontId="11" type="noConversion"/>
  </si>
  <si>
    <t>2014. 1</t>
    <phoneticPr fontId="11" type="noConversion"/>
  </si>
  <si>
    <t>2014. 2</t>
    <phoneticPr fontId="11" type="noConversion"/>
  </si>
  <si>
    <t>2014. 3</t>
    <phoneticPr fontId="11" type="noConversion"/>
  </si>
  <si>
    <t>2014. 4</t>
    <phoneticPr fontId="11" type="noConversion"/>
  </si>
  <si>
    <t>2014. 5</t>
    <phoneticPr fontId="11" type="noConversion"/>
  </si>
  <si>
    <t>2014. 6</t>
    <phoneticPr fontId="11" type="noConversion"/>
  </si>
  <si>
    <t>2014. 7</t>
    <phoneticPr fontId="11" type="noConversion"/>
  </si>
  <si>
    <t>2014. 8</t>
    <phoneticPr fontId="11" type="noConversion"/>
  </si>
  <si>
    <t>2014. 9</t>
    <phoneticPr fontId="11" type="noConversion"/>
  </si>
  <si>
    <t>2014. 10</t>
    <phoneticPr fontId="11" type="noConversion"/>
  </si>
  <si>
    <t>2014. 11</t>
    <phoneticPr fontId="11" type="noConversion"/>
  </si>
  <si>
    <t>2014. 12</t>
    <phoneticPr fontId="11" type="noConversion"/>
  </si>
  <si>
    <t>2014년 계</t>
    <phoneticPr fontId="11" type="noConversion"/>
  </si>
  <si>
    <t>2015. 1</t>
    <phoneticPr fontId="11" type="noConversion"/>
  </si>
  <si>
    <t>2015. 2</t>
    <phoneticPr fontId="11" type="noConversion"/>
  </si>
  <si>
    <t>2015. 3</t>
  </si>
  <si>
    <t>2015. 4</t>
  </si>
  <si>
    <t>2015. 5</t>
    <phoneticPr fontId="10" type="noConversion"/>
  </si>
  <si>
    <t>2015. 6</t>
    <phoneticPr fontId="10" type="noConversion"/>
  </si>
  <si>
    <t>2015. 7</t>
    <phoneticPr fontId="10" type="noConversion"/>
  </si>
  <si>
    <t>2015. 8</t>
    <phoneticPr fontId="10" type="noConversion"/>
  </si>
  <si>
    <t>2015. 9</t>
    <phoneticPr fontId="10" type="noConversion"/>
  </si>
  <si>
    <t>2015. 10</t>
    <phoneticPr fontId="10" type="noConversion"/>
  </si>
  <si>
    <t>2015. 11</t>
    <phoneticPr fontId="10" type="noConversion"/>
  </si>
  <si>
    <t>2015. 12</t>
    <phoneticPr fontId="10" type="noConversion"/>
  </si>
  <si>
    <t>2015년 계</t>
    <phoneticPr fontId="11" type="noConversion"/>
  </si>
  <si>
    <t>2016. 1</t>
    <phoneticPr fontId="10" type="noConversion"/>
  </si>
  <si>
    <t>2016. 2</t>
    <phoneticPr fontId="10" type="noConversion"/>
  </si>
  <si>
    <t>2016. 3</t>
    <phoneticPr fontId="10" type="noConversion"/>
  </si>
  <si>
    <t>2016. 4</t>
    <phoneticPr fontId="10" type="noConversion"/>
  </si>
  <si>
    <t>2016. 5</t>
    <phoneticPr fontId="10" type="noConversion"/>
  </si>
  <si>
    <t>2016. 6</t>
    <phoneticPr fontId="10" type="noConversion"/>
  </si>
  <si>
    <t>2016. 7</t>
    <phoneticPr fontId="10" type="noConversion"/>
  </si>
  <si>
    <t>2016. 8</t>
    <phoneticPr fontId="10" type="noConversion"/>
  </si>
  <si>
    <t>2016. 9</t>
    <phoneticPr fontId="10" type="noConversion"/>
  </si>
  <si>
    <t>2016. 10</t>
    <phoneticPr fontId="10" type="noConversion"/>
  </si>
  <si>
    <t>2016. 11</t>
    <phoneticPr fontId="10" type="noConversion"/>
  </si>
  <si>
    <t>2016. 12</t>
    <phoneticPr fontId="10" type="noConversion"/>
  </si>
  <si>
    <t>2016년 계</t>
    <phoneticPr fontId="11" type="noConversion"/>
  </si>
  <si>
    <t>2017. 1</t>
    <phoneticPr fontId="10" type="noConversion"/>
  </si>
  <si>
    <t>2017. 2</t>
    <phoneticPr fontId="10" type="noConversion"/>
  </si>
  <si>
    <t>2017.1분기</t>
    <phoneticPr fontId="11" type="noConversion"/>
  </si>
  <si>
    <t>2017.2분기</t>
    <phoneticPr fontId="11" type="noConversion"/>
  </si>
  <si>
    <t>2017.3분기</t>
    <phoneticPr fontId="11" type="noConversion"/>
  </si>
  <si>
    <t>2017.10</t>
    <phoneticPr fontId="10" type="noConversion"/>
  </si>
  <si>
    <t>2017.11</t>
    <phoneticPr fontId="10" type="noConversion"/>
  </si>
  <si>
    <t>2017.12</t>
    <phoneticPr fontId="10" type="noConversion"/>
  </si>
  <si>
    <t>2017.4분기</t>
    <phoneticPr fontId="11" type="noConversion"/>
  </si>
  <si>
    <t>2017년 계</t>
    <phoneticPr fontId="11" type="noConversion"/>
  </si>
  <si>
    <t>2018. 1</t>
    <phoneticPr fontId="11" type="noConversion"/>
  </si>
  <si>
    <t>2018. 2</t>
    <phoneticPr fontId="11" type="noConversion"/>
  </si>
  <si>
    <t>2018. 3</t>
    <phoneticPr fontId="11" type="noConversion"/>
  </si>
  <si>
    <t>2018.1분기</t>
    <phoneticPr fontId="11" type="noConversion"/>
  </si>
  <si>
    <t>2018. 4</t>
    <phoneticPr fontId="11" type="noConversion"/>
  </si>
  <si>
    <t>2018. 5</t>
    <phoneticPr fontId="11" type="noConversion"/>
  </si>
  <si>
    <t>2018. 6</t>
    <phoneticPr fontId="11" type="noConversion"/>
  </si>
  <si>
    <t>2018.2분기</t>
    <phoneticPr fontId="11" type="noConversion"/>
  </si>
  <si>
    <t>2018. 7</t>
  </si>
  <si>
    <t>2018. 8</t>
    <phoneticPr fontId="11" type="noConversion"/>
  </si>
  <si>
    <t>2018. 9</t>
    <phoneticPr fontId="11" type="noConversion"/>
  </si>
  <si>
    <t>2018.3분기</t>
    <phoneticPr fontId="10" type="noConversion"/>
  </si>
  <si>
    <t>2018. 10</t>
    <phoneticPr fontId="11" type="noConversion"/>
  </si>
  <si>
    <t>2018. 11</t>
    <phoneticPr fontId="11" type="noConversion"/>
  </si>
  <si>
    <t>2018. 12</t>
    <phoneticPr fontId="11" type="noConversion"/>
  </si>
  <si>
    <t>2018.4분기</t>
    <phoneticPr fontId="10" type="noConversion"/>
  </si>
  <si>
    <t>2018년 계</t>
    <phoneticPr fontId="11" type="noConversion"/>
  </si>
  <si>
    <t>2019. 1</t>
    <phoneticPr fontId="11" type="noConversion"/>
  </si>
  <si>
    <t>2019. 2</t>
    <phoneticPr fontId="11" type="noConversion"/>
  </si>
  <si>
    <t>2019. 3</t>
    <phoneticPr fontId="11" type="noConversion"/>
  </si>
  <si>
    <t>2019.1분기</t>
    <phoneticPr fontId="11" type="noConversion"/>
  </si>
  <si>
    <t>2019. 4</t>
    <phoneticPr fontId="11" type="noConversion"/>
  </si>
  <si>
    <t>2019. 5</t>
    <phoneticPr fontId="11" type="noConversion"/>
  </si>
  <si>
    <t>2019. 6</t>
    <phoneticPr fontId="11" type="noConversion"/>
  </si>
  <si>
    <t>2019.2분기</t>
    <phoneticPr fontId="11" type="noConversion"/>
  </si>
  <si>
    <t>2019. 7</t>
    <phoneticPr fontId="11" type="noConversion"/>
  </si>
  <si>
    <t>2019. 8</t>
    <phoneticPr fontId="11" type="noConversion"/>
  </si>
  <si>
    <t>2019. 9</t>
    <phoneticPr fontId="11" type="noConversion"/>
  </si>
  <si>
    <t>2019.3분기</t>
    <phoneticPr fontId="11" type="noConversion"/>
  </si>
  <si>
    <t>2019. 10</t>
  </si>
  <si>
    <t>2019. 11</t>
  </si>
  <si>
    <t>2019. 12</t>
  </si>
  <si>
    <t>2019.4분기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</si>
  <si>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</si>
  <si>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</si>
  <si>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</si>
  <si>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</si>
  <si>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</si>
  <si>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</si>
  <si>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</si>
  <si>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</si>
  <si>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</si>
  <si>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</si>
  <si>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</si>
  <si>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</si>
  <si>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</si>
  <si>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</si>
  <si>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2024. 4</t>
    <phoneticPr fontId="11" type="noConversion"/>
  </si>
  <si>
    <r>
      <t>2024. 6 p)</t>
    </r>
    <r>
      <rPr>
        <sz val="10"/>
        <rFont val="맑은 고딕"/>
        <family val="3"/>
        <charset val="129"/>
        <scheme val="minor"/>
      </rPr>
      <t>*</t>
    </r>
    <phoneticPr fontId="11" type="noConversion"/>
  </si>
  <si>
    <r>
      <t>2024. 7 p)</t>
    </r>
    <r>
      <rPr>
        <sz val="10"/>
        <rFont val="맑은 고딕"/>
        <family val="3"/>
        <charset val="129"/>
        <scheme val="minor"/>
      </rPr>
      <t>*</t>
    </r>
    <phoneticPr fontId="11" type="noConversion"/>
  </si>
  <si>
    <t>2024년 7월 건설수주액분석</t>
    <phoneticPr fontId="11" type="noConversion"/>
  </si>
  <si>
    <t>연도별 7월 누계수주액 분석</t>
    <phoneticPr fontId="11" type="noConversion"/>
  </si>
  <si>
    <t>24.7월누적 p)*</t>
    <phoneticPr fontId="10" type="noConversion"/>
  </si>
  <si>
    <t>23.7월 누적</t>
    <phoneticPr fontId="10" type="noConversion"/>
  </si>
  <si>
    <t>22.7월 누적</t>
    <phoneticPr fontId="10" type="noConversion"/>
  </si>
  <si>
    <t>2024. 5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</si>
</sst>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8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41" fontId="14" fillId="7" borderId="0" xfId="0" applyNumberFormat="1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41" fontId="7" fillId="2" borderId="45" xfId="5" applyFont="1" applyFill="1" applyBorder="1" applyAlignment="1">
      <alignment horizontal="center" vertical="center"/>
    </xf>
    <xf numFmtId="0" fontId="7" fillId="2" borderId="46" xfId="25" applyFont="1" applyFill="1" applyBorder="1" applyAlignment="1">
      <alignment horizontal="center" vertical="center" shrinkToFit="1"/>
    </xf>
    <xf numFmtId="41" fontId="7" fillId="8" borderId="30" xfId="5" applyFont="1" applyFill="1" applyBorder="1" applyAlignment="1">
      <alignment horizontal="center" vertical="center"/>
    </xf>
    <xf numFmtId="41" fontId="7" fillId="8" borderId="47" xfId="5" applyFont="1" applyFill="1" applyBorder="1" applyAlignment="1">
      <alignment horizontal="center" vertical="center"/>
    </xf>
    <xf numFmtId="41" fontId="7" fillId="9" borderId="28" xfId="5" applyFont="1" applyFill="1" applyBorder="1" applyAlignment="1">
      <alignment horizontal="center" vertical="center"/>
    </xf>
    <xf numFmtId="41" fontId="7" fillId="9" borderId="30" xfId="5" applyFont="1" applyFill="1" applyBorder="1" applyAlignment="1">
      <alignment horizontal="center" vertical="center"/>
    </xf>
    <xf numFmtId="41" fontId="7" fillId="9" borderId="47" xfId="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10" borderId="48" xfId="25" applyFont="1" applyFill="1" applyBorder="1" applyAlignment="1">
      <alignment horizontal="center" vertical="center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>
      <alignment horizontal="right" vertical="center"/>
    </xf>
    <xf numFmtId="178" fontId="7" fillId="7" borderId="6" xfId="5" applyNumberFormat="1" applyFont="1" applyFill="1" applyBorder="1" applyAlignment="1">
      <alignment horizontal="right" vertical="center"/>
    </xf>
    <xf numFmtId="176" fontId="12" fillId="7" borderId="32" xfId="0" applyNumberFormat="1" applyFont="1" applyFill="1" applyBorder="1" applyAlignment="1">
      <alignment horizontal="right" vertical="center"/>
    </xf>
    <xf numFmtId="178" fontId="7" fillId="7" borderId="33" xfId="5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9" xfId="0" applyNumberFormat="1" applyFont="1" applyFill="1" applyBorder="1" applyAlignment="1">
      <alignment horizontal="right" vertical="center"/>
    </xf>
    <xf numFmtId="176" fontId="12" fillId="0" borderId="49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41" fontId="7" fillId="2" borderId="52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53" xfId="25" applyFont="1" applyFill="1" applyBorder="1" applyAlignment="1">
      <alignment horizontal="center" vertical="center"/>
    </xf>
    <xf numFmtId="49" fontId="9" fillId="42" borderId="54" xfId="5" applyNumberFormat="1" applyFont="1" applyFill="1" applyBorder="1" applyAlignment="1">
      <alignment horizontal="center" vertical="center"/>
    </xf>
    <xf numFmtId="41" fontId="9" fillId="42" borderId="55" xfId="5" applyFont="1" applyFill="1" applyBorder="1" applyAlignment="1">
      <alignment horizontal="right" vertical="center" shrinkToFit="1"/>
    </xf>
    <xf numFmtId="41" fontId="9" fillId="42" borderId="55" xfId="5" applyFont="1" applyFill="1" applyBorder="1" applyAlignment="1">
      <alignment horizontal="right" vertical="center"/>
    </xf>
    <xf numFmtId="41" fontId="9" fillId="42" borderId="1" xfId="5" applyFont="1" applyFill="1" applyBorder="1" applyAlignment="1">
      <alignment horizontal="right" vertical="center"/>
    </xf>
    <xf numFmtId="41" fontId="9" fillId="42" borderId="22" xfId="5" applyFont="1" applyFill="1" applyBorder="1" applyAlignment="1">
      <alignment horizontal="right" vertical="center"/>
    </xf>
    <xf numFmtId="49" fontId="9" fillId="0" borderId="56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57" xfId="5" applyNumberFormat="1" applyFont="1" applyFill="1" applyBorder="1" applyAlignment="1">
      <alignment horizontal="center" vertical="center"/>
    </xf>
    <xf numFmtId="41" fontId="9" fillId="0" borderId="58" xfId="5" applyFont="1" applyFill="1" applyBorder="1" applyAlignment="1">
      <alignment vertical="center" shrinkToFit="1"/>
    </xf>
    <xf numFmtId="41" fontId="9" fillId="0" borderId="59" xfId="5" applyFont="1" applyFill="1" applyBorder="1" applyAlignment="1">
      <alignment vertical="center"/>
    </xf>
    <xf numFmtId="49" fontId="9" fillId="0" borderId="60" xfId="5" applyNumberFormat="1" applyFont="1" applyFill="1" applyBorder="1" applyAlignment="1">
      <alignment horizontal="center" vertical="center"/>
    </xf>
    <xf numFmtId="41" fontId="9" fillId="0" borderId="61" xfId="5" applyFont="1" applyFill="1" applyBorder="1" applyAlignment="1">
      <alignment vertical="center" shrinkToFit="1"/>
    </xf>
    <xf numFmtId="41" fontId="9" fillId="0" borderId="62" xfId="5" applyFont="1" applyFill="1" applyBorder="1" applyAlignment="1">
      <alignment vertical="center"/>
    </xf>
    <xf numFmtId="49" fontId="9" fillId="0" borderId="63" xfId="5" applyNumberFormat="1" applyFont="1" applyFill="1" applyBorder="1" applyAlignment="1">
      <alignment horizontal="center" vertical="center"/>
    </xf>
    <xf numFmtId="41" fontId="9" fillId="0" borderId="64" xfId="5" applyFont="1" applyFill="1" applyBorder="1" applyAlignment="1">
      <alignment vertical="center" shrinkToFit="1"/>
    </xf>
    <xf numFmtId="41" fontId="9" fillId="0" borderId="65" xfId="5" applyFont="1" applyFill="1" applyBorder="1" applyAlignment="1">
      <alignment vertical="center"/>
    </xf>
    <xf numFmtId="49" fontId="9" fillId="0" borderId="66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67" xfId="5" applyFont="1" applyFill="1" applyBorder="1" applyAlignment="1">
      <alignment vertical="center"/>
    </xf>
    <xf numFmtId="49" fontId="9" fillId="0" borderId="68" xfId="5" applyNumberFormat="1" applyFont="1" applyFill="1" applyBorder="1" applyAlignment="1">
      <alignment horizontal="center" vertical="center"/>
    </xf>
    <xf numFmtId="41" fontId="9" fillId="0" borderId="69" xfId="5" applyFont="1" applyFill="1" applyBorder="1" applyAlignment="1">
      <alignment vertical="center" shrinkToFit="1"/>
    </xf>
    <xf numFmtId="41" fontId="9" fillId="0" borderId="70" xfId="5" applyFont="1" applyFill="1" applyBorder="1" applyAlignment="1">
      <alignment vertical="center"/>
    </xf>
    <xf numFmtId="49" fontId="9" fillId="42" borderId="23" xfId="5" applyNumberFormat="1" applyFont="1" applyFill="1" applyBorder="1" applyAlignment="1">
      <alignment horizontal="center" vertical="center"/>
    </xf>
    <xf numFmtId="41" fontId="9" fillId="42" borderId="10" xfId="5" applyFont="1" applyFill="1" applyBorder="1" applyAlignment="1">
      <alignment vertical="center" shrinkToFit="1"/>
    </xf>
    <xf numFmtId="41" fontId="9" fillId="42" borderId="2" xfId="5" applyFont="1" applyFill="1" applyBorder="1" applyAlignment="1">
      <alignment vertical="center"/>
    </xf>
    <xf numFmtId="41" fontId="9" fillId="42" borderId="1" xfId="5" applyFont="1" applyFill="1" applyBorder="1" applyAlignment="1">
      <alignment vertical="center"/>
    </xf>
    <xf numFmtId="41" fontId="9" fillId="42" borderId="2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71" xfId="5" applyFont="1" applyFill="1" applyBorder="1" applyAlignment="1">
      <alignment vertical="center" shrinkToFit="1"/>
    </xf>
    <xf numFmtId="41" fontId="9" fillId="0" borderId="72" xfId="5" applyFont="1" applyFill="1" applyBorder="1" applyAlignment="1">
      <alignment vertical="center" shrinkToFit="1"/>
    </xf>
    <xf numFmtId="41" fontId="9" fillId="0" borderId="73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42" borderId="23" xfId="5" applyNumberFormat="1" applyFont="1" applyFill="1" applyBorder="1" applyAlignment="1">
      <alignment horizontal="center" vertical="center"/>
    </xf>
    <xf numFmtId="177" fontId="9" fillId="42" borderId="10" xfId="25" applyNumberFormat="1" applyFont="1" applyFill="1" applyBorder="1" applyAlignment="1">
      <alignment vertical="center" shrinkToFit="1"/>
    </xf>
    <xf numFmtId="177" fontId="9" fillId="42" borderId="1" xfId="25" applyNumberFormat="1" applyFont="1" applyFill="1" applyBorder="1" applyAlignment="1">
      <alignment vertical="center"/>
    </xf>
    <xf numFmtId="177" fontId="9" fillId="42" borderId="22" xfId="25" applyNumberFormat="1" applyFont="1" applyFill="1" applyBorder="1" applyAlignment="1">
      <alignment vertical="center"/>
    </xf>
    <xf numFmtId="49" fontId="9" fillId="0" borderId="74" xfId="5" applyNumberFormat="1" applyFont="1" applyFill="1" applyBorder="1" applyAlignment="1">
      <alignment horizontal="center" vertical="center"/>
    </xf>
    <xf numFmtId="41" fontId="9" fillId="0" borderId="75" xfId="5" applyFont="1" applyFill="1" applyBorder="1" applyAlignment="1">
      <alignment vertical="center" shrinkToFit="1"/>
    </xf>
    <xf numFmtId="41" fontId="9" fillId="0" borderId="75" xfId="5" applyFont="1" applyFill="1" applyBorder="1" applyAlignment="1">
      <alignment vertical="center"/>
    </xf>
    <xf numFmtId="41" fontId="9" fillId="0" borderId="76" xfId="5" applyFont="1" applyFill="1" applyBorder="1" applyAlignment="1">
      <alignment vertical="center"/>
    </xf>
    <xf numFmtId="177" fontId="9" fillId="0" borderId="60" xfId="5" applyNumberFormat="1" applyFont="1" applyFill="1" applyBorder="1" applyAlignment="1">
      <alignment horizontal="center" vertical="center"/>
    </xf>
    <xf numFmtId="177" fontId="9" fillId="0" borderId="73" xfId="25" applyNumberFormat="1" applyFont="1" applyFill="1" applyBorder="1" applyAlignment="1">
      <alignment vertical="center" shrinkToFit="1"/>
    </xf>
    <xf numFmtId="177" fontId="9" fillId="0" borderId="73" xfId="25" applyNumberFormat="1" applyFont="1" applyFill="1" applyBorder="1" applyAlignment="1">
      <alignment vertical="center"/>
    </xf>
    <xf numFmtId="177" fontId="9" fillId="0" borderId="77" xfId="25" applyNumberFormat="1" applyFont="1" applyFill="1" applyBorder="1" applyAlignment="1">
      <alignment vertical="center"/>
    </xf>
    <xf numFmtId="41" fontId="9" fillId="0" borderId="73" xfId="5" applyFont="1" applyFill="1" applyBorder="1" applyAlignment="1">
      <alignment vertical="center" shrinkToFit="1"/>
    </xf>
    <xf numFmtId="41" fontId="9" fillId="0" borderId="77" xfId="5" applyFont="1" applyFill="1" applyBorder="1" applyAlignment="1">
      <alignment vertical="center"/>
    </xf>
    <xf numFmtId="177" fontId="8" fillId="0" borderId="60" xfId="5" applyNumberFormat="1" applyFont="1" applyFill="1" applyBorder="1" applyAlignment="1">
      <alignment horizontal="center" vertical="center"/>
    </xf>
    <xf numFmtId="41" fontId="8" fillId="0" borderId="73" xfId="5" applyFont="1" applyFill="1" applyBorder="1" applyAlignment="1">
      <alignment vertical="center" shrinkToFit="1"/>
    </xf>
    <xf numFmtId="41" fontId="8" fillId="0" borderId="73" xfId="5" applyFont="1" applyFill="1" applyBorder="1" applyAlignment="1">
      <alignment vertical="center"/>
    </xf>
    <xf numFmtId="41" fontId="8" fillId="0" borderId="77" xfId="5" applyFont="1" applyFill="1" applyBorder="1" applyAlignment="1">
      <alignment vertical="center"/>
    </xf>
    <xf numFmtId="41" fontId="9" fillId="0" borderId="60" xfId="5" applyFont="1" applyFill="1" applyBorder="1" applyAlignment="1">
      <alignment horizontal="center" vertical="center"/>
    </xf>
    <xf numFmtId="41" fontId="9" fillId="0" borderId="67" xfId="5" applyFont="1" applyFill="1" applyBorder="1" applyAlignment="1">
      <alignment vertical="center" shrinkToFit="1"/>
    </xf>
    <xf numFmtId="41" fontId="9" fillId="0" borderId="78" xfId="5" applyFont="1" applyFill="1" applyBorder="1" applyAlignment="1">
      <alignment vertical="center"/>
    </xf>
    <xf numFmtId="41" fontId="9" fillId="0" borderId="61" xfId="5" applyFont="1" applyFill="1" applyBorder="1" applyAlignment="1">
      <alignment vertical="center"/>
    </xf>
    <xf numFmtId="41" fontId="9" fillId="0" borderId="79" xfId="5" applyFont="1" applyFill="1" applyBorder="1" applyAlignment="1">
      <alignment vertical="center"/>
    </xf>
    <xf numFmtId="41" fontId="9" fillId="43" borderId="57" xfId="5" applyFont="1" applyFill="1" applyBorder="1" applyAlignment="1">
      <alignment horizontal="center" vertical="center"/>
    </xf>
    <xf numFmtId="41" fontId="9" fillId="43" borderId="5" xfId="5" applyFont="1" applyFill="1" applyBorder="1" applyAlignment="1">
      <alignment vertical="center" shrinkToFit="1"/>
    </xf>
    <xf numFmtId="41" fontId="9" fillId="43" borderId="3" xfId="5" applyFont="1" applyFill="1" applyBorder="1" applyAlignment="1">
      <alignment vertical="center"/>
    </xf>
    <xf numFmtId="41" fontId="9" fillId="43" borderId="80" xfId="5" applyFont="1" applyFill="1" applyBorder="1" applyAlignment="1">
      <alignment vertical="center"/>
    </xf>
    <xf numFmtId="0" fontId="9" fillId="0" borderId="74" xfId="25" applyFont="1" applyFill="1" applyBorder="1" applyAlignment="1">
      <alignment horizontal="center" vertical="center"/>
    </xf>
    <xf numFmtId="177" fontId="9" fillId="0" borderId="75" xfId="25" applyNumberFormat="1" applyFont="1" applyFill="1" applyBorder="1" applyAlignment="1">
      <alignment vertical="center" shrinkToFit="1"/>
    </xf>
    <xf numFmtId="177" fontId="9" fillId="0" borderId="75" xfId="25" applyNumberFormat="1" applyFont="1" applyFill="1" applyBorder="1" applyAlignment="1">
      <alignment vertical="center"/>
    </xf>
    <xf numFmtId="177" fontId="9" fillId="0" borderId="76" xfId="25" applyNumberFormat="1" applyFont="1" applyFill="1" applyBorder="1" applyAlignment="1">
      <alignment vertical="center"/>
    </xf>
    <xf numFmtId="0" fontId="9" fillId="0" borderId="60" xfId="25" applyFont="1" applyFill="1" applyBorder="1" applyAlignment="1">
      <alignment horizontal="center" vertical="center"/>
    </xf>
    <xf numFmtId="0" fontId="8" fillId="0" borderId="60" xfId="25" applyFont="1" applyFill="1" applyBorder="1" applyAlignment="1">
      <alignment horizontal="center" vertical="center"/>
    </xf>
    <xf numFmtId="176" fontId="8" fillId="0" borderId="73" xfId="25" applyNumberFormat="1" applyFont="1" applyFill="1" applyBorder="1" applyAlignment="1">
      <alignment vertical="center" shrinkToFit="1"/>
    </xf>
    <xf numFmtId="176" fontId="8" fillId="0" borderId="73" xfId="25" applyNumberFormat="1" applyFont="1" applyFill="1" applyBorder="1" applyAlignment="1">
      <alignment vertical="center"/>
    </xf>
    <xf numFmtId="176" fontId="8" fillId="0" borderId="77" xfId="25" applyNumberFormat="1" applyFont="1" applyFill="1" applyBorder="1" applyAlignment="1">
      <alignment vertical="center"/>
    </xf>
    <xf numFmtId="177" fontId="8" fillId="0" borderId="60" xfId="25" applyNumberFormat="1" applyFont="1" applyFill="1" applyBorder="1" applyAlignment="1">
      <alignment horizontal="center" vertical="center"/>
    </xf>
    <xf numFmtId="177" fontId="8" fillId="0" borderId="73" xfId="25" applyNumberFormat="1" applyFont="1" applyFill="1" applyBorder="1" applyAlignment="1">
      <alignment vertical="center" shrinkToFit="1"/>
    </xf>
    <xf numFmtId="177" fontId="8" fillId="0" borderId="73" xfId="25" applyNumberFormat="1" applyFont="1" applyFill="1" applyBorder="1" applyAlignment="1">
      <alignment vertical="center"/>
    </xf>
    <xf numFmtId="177" fontId="8" fillId="0" borderId="77" xfId="25" applyNumberFormat="1" applyFont="1" applyFill="1" applyBorder="1" applyAlignment="1">
      <alignment vertical="center"/>
    </xf>
    <xf numFmtId="177" fontId="8" fillId="0" borderId="73" xfId="25" applyNumberFormat="1" applyFont="1" applyFill="1" applyBorder="1" applyAlignment="1">
      <alignment horizontal="right" vertical="center" shrinkToFit="1"/>
    </xf>
    <xf numFmtId="177" fontId="8" fillId="0" borderId="73" xfId="25" applyNumberFormat="1" applyFont="1" applyFill="1" applyBorder="1" applyAlignment="1">
      <alignment horizontal="right" vertical="center"/>
    </xf>
    <xf numFmtId="177" fontId="8" fillId="0" borderId="77" xfId="25" applyNumberFormat="1" applyFont="1" applyFill="1" applyBorder="1" applyAlignment="1">
      <alignment horizontal="right" vertical="center"/>
    </xf>
    <xf numFmtId="41" fontId="8" fillId="0" borderId="60" xfId="5" applyFont="1" applyFill="1" applyBorder="1" applyAlignment="1">
      <alignment horizontal="center" vertical="center"/>
    </xf>
    <xf numFmtId="41" fontId="8" fillId="0" borderId="57" xfId="5" applyFont="1" applyFill="1" applyBorder="1" applyAlignment="1">
      <alignment horizontal="center" vertical="center"/>
    </xf>
    <xf numFmtId="41" fontId="8" fillId="0" borderId="67" xfId="5" applyFont="1" applyFill="1" applyBorder="1" applyAlignment="1">
      <alignment vertical="center" shrinkToFit="1"/>
    </xf>
    <xf numFmtId="41" fontId="8" fillId="0" borderId="67" xfId="5" applyFont="1" applyFill="1" applyBorder="1" applyAlignment="1">
      <alignment vertical="center"/>
    </xf>
    <xf numFmtId="41" fontId="8" fillId="0" borderId="78" xfId="5" applyFont="1" applyFill="1" applyBorder="1" applyAlignment="1">
      <alignment vertical="center"/>
    </xf>
    <xf numFmtId="41" fontId="42" fillId="44" borderId="23" xfId="5" applyFont="1" applyFill="1" applyBorder="1" applyAlignment="1">
      <alignment horizontal="center" vertical="center"/>
    </xf>
    <xf numFmtId="41" fontId="43" fillId="44" borderId="1" xfId="5" applyFont="1" applyFill="1" applyBorder="1" applyAlignment="1">
      <alignment vertical="center" shrinkToFit="1"/>
    </xf>
    <xf numFmtId="41" fontId="43" fillId="44" borderId="1" xfId="5" applyFont="1" applyFill="1" applyBorder="1" applyAlignment="1">
      <alignment vertical="center"/>
    </xf>
    <xf numFmtId="41" fontId="43" fillId="44" borderId="22" xfId="5" applyFont="1" applyFill="1" applyBorder="1" applyAlignment="1">
      <alignment vertical="center"/>
    </xf>
    <xf numFmtId="0" fontId="14" fillId="0" borderId="0" xfId="0" applyFont="1">
      <alignment vertical="center"/>
    </xf>
    <xf numFmtId="41" fontId="8" fillId="0" borderId="63" xfId="5" applyFont="1" applyFill="1" applyBorder="1" applyAlignment="1">
      <alignment horizontal="center" vertical="center"/>
    </xf>
    <xf numFmtId="41" fontId="8" fillId="0" borderId="81" xfId="5" applyFont="1" applyFill="1" applyBorder="1" applyAlignment="1">
      <alignment vertical="center" shrinkToFit="1"/>
    </xf>
    <xf numFmtId="41" fontId="8" fillId="0" borderId="81" xfId="5" applyFont="1" applyFill="1" applyBorder="1" applyAlignment="1">
      <alignment vertical="center"/>
    </xf>
    <xf numFmtId="41" fontId="8" fillId="0" borderId="81" xfId="5" quotePrefix="1" applyFont="1" applyFill="1" applyBorder="1" applyAlignment="1">
      <alignment horizontal="center" vertical="center"/>
    </xf>
    <xf numFmtId="41" fontId="8" fillId="0" borderId="81" xfId="5" applyFont="1" applyFill="1" applyBorder="1" applyAlignment="1">
      <alignment horizontal="center" vertical="center"/>
    </xf>
    <xf numFmtId="41" fontId="8" fillId="0" borderId="82" xfId="5" applyFont="1" applyFill="1" applyBorder="1" applyAlignment="1">
      <alignment horizontal="center" vertical="center"/>
    </xf>
    <xf numFmtId="41" fontId="8" fillId="0" borderId="73" xfId="5" quotePrefix="1" applyFont="1" applyFill="1" applyBorder="1" applyAlignment="1">
      <alignment horizontal="center" vertical="center"/>
    </xf>
    <xf numFmtId="41" fontId="8" fillId="0" borderId="73" xfId="5" applyFont="1" applyFill="1" applyBorder="1" applyAlignment="1">
      <alignment horizontal="center" vertical="center"/>
    </xf>
    <xf numFmtId="41" fontId="8" fillId="0" borderId="77" xfId="5" applyFont="1" applyFill="1" applyBorder="1" applyAlignment="1">
      <alignment horizontal="center" vertical="center"/>
    </xf>
    <xf numFmtId="41" fontId="8" fillId="44" borderId="68" xfId="5" applyFont="1" applyFill="1" applyBorder="1" applyAlignment="1">
      <alignment horizontal="center" vertical="center"/>
    </xf>
    <xf numFmtId="41" fontId="8" fillId="44" borderId="70" xfId="5" applyFont="1" applyFill="1" applyBorder="1" applyAlignment="1">
      <alignment vertical="center" shrinkToFit="1"/>
    </xf>
    <xf numFmtId="41" fontId="8" fillId="44" borderId="70" xfId="5" applyFont="1" applyFill="1" applyBorder="1" applyAlignment="1">
      <alignment vertical="center"/>
    </xf>
    <xf numFmtId="41" fontId="8" fillId="44" borderId="70" xfId="5" quotePrefix="1" applyFont="1" applyFill="1" applyBorder="1" applyAlignment="1">
      <alignment horizontal="center" vertical="center"/>
    </xf>
    <xf numFmtId="41" fontId="8" fillId="44" borderId="70" xfId="5" applyFont="1" applyFill="1" applyBorder="1" applyAlignment="1">
      <alignment horizontal="center" vertical="center"/>
    </xf>
    <xf numFmtId="41" fontId="8" fillId="44" borderId="83" xfId="5" applyFont="1" applyFill="1" applyBorder="1" applyAlignment="1">
      <alignment horizontal="center" vertical="center"/>
    </xf>
    <xf numFmtId="41" fontId="8" fillId="0" borderId="56" xfId="5" applyFont="1" applyFill="1" applyBorder="1" applyAlignment="1">
      <alignment horizontal="center" vertical="center"/>
    </xf>
    <xf numFmtId="41" fontId="8" fillId="0" borderId="75" xfId="5" applyFont="1" applyFill="1" applyBorder="1" applyAlignment="1">
      <alignment vertical="center" shrinkToFit="1"/>
    </xf>
    <xf numFmtId="41" fontId="8" fillId="0" borderId="75" xfId="5" applyFont="1" applyFill="1" applyBorder="1" applyAlignment="1">
      <alignment vertical="center"/>
    </xf>
    <xf numFmtId="41" fontId="8" fillId="0" borderId="75" xfId="5" applyFont="1" applyFill="1" applyBorder="1" applyAlignment="1">
      <alignment horizontal="center" vertical="center"/>
    </xf>
    <xf numFmtId="41" fontId="8" fillId="0" borderId="75" xfId="5" quotePrefix="1" applyFont="1" applyFill="1" applyBorder="1" applyAlignment="1">
      <alignment horizontal="center" vertical="center"/>
    </xf>
    <xf numFmtId="41" fontId="8" fillId="0" borderId="76" xfId="5" applyFont="1" applyFill="1" applyBorder="1" applyAlignment="1">
      <alignment horizontal="center" vertical="center"/>
    </xf>
    <xf numFmtId="41" fontId="8" fillId="4" borderId="60" xfId="5" applyFont="1" applyFill="1" applyBorder="1" applyAlignment="1">
      <alignment horizontal="center" vertical="center"/>
    </xf>
    <xf numFmtId="41" fontId="8" fillId="4" borderId="73" xfId="5" applyFont="1" applyFill="1" applyBorder="1" applyAlignment="1">
      <alignment vertical="center" shrinkToFit="1"/>
    </xf>
    <xf numFmtId="41" fontId="8" fillId="4" borderId="73" xfId="5" applyFont="1" applyFill="1" applyBorder="1" applyAlignment="1">
      <alignment vertical="center"/>
    </xf>
    <xf numFmtId="41" fontId="8" fillId="4" borderId="73" xfId="5" quotePrefix="1" applyFont="1" applyFill="1" applyBorder="1" applyAlignment="1">
      <alignment horizontal="center" vertical="center"/>
    </xf>
    <xf numFmtId="41" fontId="8" fillId="4" borderId="73" xfId="5" applyFont="1" applyFill="1" applyBorder="1" applyAlignment="1">
      <alignment horizontal="center" vertical="center"/>
    </xf>
    <xf numFmtId="41" fontId="8" fillId="4" borderId="77" xfId="5" applyFont="1" applyFill="1" applyBorder="1" applyAlignment="1">
      <alignment horizontal="center" vertical="center"/>
    </xf>
    <xf numFmtId="41" fontId="8" fillId="0" borderId="67" xfId="5" quotePrefix="1" applyFont="1" applyFill="1" applyBorder="1" applyAlignment="1">
      <alignment horizontal="center" vertical="center"/>
    </xf>
    <xf numFmtId="41" fontId="8" fillId="0" borderId="67" xfId="5" applyFont="1" applyFill="1" applyBorder="1" applyAlignment="1">
      <alignment horizontal="center" vertical="center"/>
    </xf>
    <xf numFmtId="41" fontId="8" fillId="0" borderId="78" xfId="5" applyFont="1" applyFill="1" applyBorder="1" applyAlignment="1">
      <alignment horizontal="center" vertical="center"/>
    </xf>
    <xf numFmtId="41" fontId="8" fillId="45" borderId="60" xfId="5" applyFont="1" applyFill="1" applyBorder="1" applyAlignment="1">
      <alignment horizontal="center" vertical="center"/>
    </xf>
    <xf numFmtId="41" fontId="8" fillId="45" borderId="67" xfId="5" applyFont="1" applyFill="1" applyBorder="1" applyAlignment="1">
      <alignment vertical="center" shrinkToFit="1"/>
    </xf>
    <xf numFmtId="41" fontId="8" fillId="45" borderId="67" xfId="5" applyFont="1" applyFill="1" applyBorder="1" applyAlignment="1">
      <alignment vertical="center"/>
    </xf>
    <xf numFmtId="41" fontId="8" fillId="45" borderId="67" xfId="5" quotePrefix="1" applyFont="1" applyFill="1" applyBorder="1" applyAlignment="1">
      <alignment horizontal="center" vertical="center"/>
    </xf>
    <xf numFmtId="41" fontId="8" fillId="45" borderId="67" xfId="5" applyFont="1" applyFill="1" applyBorder="1" applyAlignment="1">
      <alignment horizontal="center" vertical="center"/>
    </xf>
    <xf numFmtId="41" fontId="8" fillId="45" borderId="78" xfId="5" applyFont="1" applyFill="1" applyBorder="1" applyAlignment="1">
      <alignment horizontal="center" vertical="center"/>
    </xf>
    <xf numFmtId="41" fontId="41" fillId="0" borderId="57" xfId="5" applyFont="1" applyFill="1" applyBorder="1" applyAlignment="1">
      <alignment horizontal="center" vertical="center"/>
    </xf>
    <xf numFmtId="41" fontId="41" fillId="0" borderId="67" xfId="5" applyFont="1" applyFill="1" applyBorder="1" applyAlignment="1">
      <alignment vertical="center" shrinkToFit="1"/>
    </xf>
    <xf numFmtId="41" fontId="41" fillId="0" borderId="67" xfId="5" applyFont="1" applyFill="1" applyBorder="1" applyAlignment="1">
      <alignment vertical="center"/>
    </xf>
    <xf numFmtId="41" fontId="41" fillId="0" borderId="78" xfId="5" applyFont="1" applyFill="1" applyBorder="1" applyAlignment="1">
      <alignment vertical="center"/>
    </xf>
    <xf numFmtId="41" fontId="8" fillId="44" borderId="83" xfId="5" applyFont="1" applyFill="1" applyBorder="1" applyAlignment="1">
      <alignment vertical="center" shrinkToFit="1"/>
    </xf>
    <xf numFmtId="41" fontId="8" fillId="0" borderId="74" xfId="5" applyFont="1" applyFill="1" applyBorder="1" applyAlignment="1">
      <alignment horizontal="center" vertical="center"/>
    </xf>
    <xf numFmtId="41" fontId="8" fillId="0" borderId="76" xfId="5" applyFont="1" applyFill="1" applyBorder="1" applyAlignment="1">
      <alignment vertical="center" shrinkToFit="1"/>
    </xf>
    <xf numFmtId="41" fontId="8" fillId="0" borderId="77" xfId="5" applyFont="1" applyFill="1" applyBorder="1" applyAlignment="1">
      <alignment vertical="center" shrinkToFit="1"/>
    </xf>
    <xf numFmtId="0" fontId="8" fillId="0" borderId="60" xfId="5" applyNumberFormat="1" applyFont="1" applyFill="1" applyBorder="1" applyAlignment="1">
      <alignment horizontal="center" vertical="center"/>
    </xf>
    <xf numFmtId="41" fontId="8" fillId="0" borderId="60" xfId="5" applyFont="1" applyFill="1" applyBorder="1" applyAlignment="1">
      <alignment horizontal="center" vertical="center" shrinkToFit="1"/>
    </xf>
    <xf numFmtId="41" fontId="8" fillId="0" borderId="57" xfId="5" applyFont="1" applyFill="1" applyBorder="1" applyAlignment="1">
      <alignment horizontal="center" vertical="center" shrinkToFit="1"/>
    </xf>
    <xf numFmtId="41" fontId="8" fillId="0" borderId="78" xfId="5" applyFont="1" applyFill="1" applyBorder="1" applyAlignment="1">
      <alignment vertical="center" shrinkToFit="1"/>
    </xf>
    <xf numFmtId="49" fontId="8" fillId="0" borderId="57" xfId="4" applyNumberFormat="1" applyFont="1" applyFill="1" applyBorder="1" applyAlignment="1">
      <alignment horizontal="center" vertical="center" shrinkToFit="1"/>
    </xf>
    <xf numFmtId="41" fontId="8" fillId="0" borderId="71" xfId="5" applyFont="1" applyFill="1" applyBorder="1" applyAlignment="1">
      <alignment vertical="center"/>
    </xf>
    <xf numFmtId="49" fontId="8" fillId="4" borderId="57" xfId="4" applyNumberFormat="1" applyFont="1" applyFill="1" applyBorder="1" applyAlignment="1">
      <alignment horizontal="center" vertical="center" shrinkToFit="1"/>
    </xf>
    <xf numFmtId="41" fontId="8" fillId="4" borderId="67" xfId="5" applyFont="1" applyFill="1" applyBorder="1" applyAlignment="1">
      <alignment vertical="center" shrinkToFit="1"/>
    </xf>
    <xf numFmtId="41" fontId="8" fillId="4" borderId="71" xfId="5" applyFont="1" applyFill="1" applyBorder="1" applyAlignment="1">
      <alignment vertical="center"/>
    </xf>
    <xf numFmtId="41" fontId="8" fillId="4" borderId="78" xfId="5" applyFont="1" applyFill="1" applyBorder="1" applyAlignment="1">
      <alignment vertical="center" shrinkToFit="1"/>
    </xf>
    <xf numFmtId="49" fontId="8" fillId="0" borderId="68" xfId="4" applyNumberFormat="1" applyFont="1" applyFill="1" applyBorder="1" applyAlignment="1">
      <alignment horizontal="center" vertical="center" shrinkToFit="1"/>
    </xf>
    <xf numFmtId="41" fontId="8" fillId="0" borderId="70" xfId="5" applyFont="1" applyFill="1" applyBorder="1" applyAlignment="1">
      <alignment vertical="center" shrinkToFit="1"/>
    </xf>
    <xf numFmtId="41" fontId="8" fillId="0" borderId="84" xfId="5" applyFont="1" applyFill="1" applyBorder="1" applyAlignment="1">
      <alignment vertical="center"/>
    </xf>
    <xf numFmtId="41" fontId="8" fillId="0" borderId="83" xfId="5" applyFont="1" applyFill="1" applyBorder="1" applyAlignment="1">
      <alignment vertical="center" shrinkToFit="1"/>
    </xf>
    <xf numFmtId="41" fontId="42" fillId="44" borderId="1" xfId="5" applyFont="1" applyFill="1" applyBorder="1" applyAlignment="1">
      <alignment vertical="center" shrinkToFit="1"/>
    </xf>
    <xf numFmtId="41" fontId="42" fillId="44" borderId="22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 shrinkToFit="1"/>
    </xf>
    <xf numFmtId="49" fontId="42" fillId="0" borderId="68" xfId="4" applyNumberFormat="1" applyFont="1" applyFill="1" applyBorder="1" applyAlignment="1">
      <alignment horizontal="center" vertical="center" shrinkToFit="1"/>
    </xf>
    <xf numFmtId="41" fontId="42" fillId="0" borderId="1" xfId="5" applyFont="1" applyFill="1" applyBorder="1" applyAlignment="1">
      <alignment vertical="center" shrinkToFit="1"/>
    </xf>
    <xf numFmtId="41" fontId="42" fillId="0" borderId="22" xfId="5" applyFont="1" applyFill="1" applyBorder="1" applyAlignment="1">
      <alignment vertical="center" shrinkToFit="1"/>
    </xf>
    <xf numFmtId="49" fontId="42" fillId="0" borderId="24" xfId="4" applyNumberFormat="1" applyFont="1" applyFill="1" applyBorder="1" applyAlignment="1">
      <alignment horizontal="center" vertical="center" shrinkToFit="1"/>
    </xf>
    <xf numFmtId="49" fontId="42" fillId="0" borderId="23" xfId="4" applyNumberFormat="1" applyFont="1" applyFill="1" applyBorder="1" applyAlignment="1">
      <alignment horizontal="center" vertical="center" shrinkToFit="1"/>
    </xf>
    <xf numFmtId="41" fontId="42" fillId="0" borderId="1" xfId="5" applyFont="1" applyFill="1" applyBorder="1" applyAlignment="1">
      <alignment vertical="center"/>
    </xf>
    <xf numFmtId="49" fontId="42" fillId="4" borderId="23" xfId="4" applyNumberFormat="1" applyFont="1" applyFill="1" applyBorder="1" applyAlignment="1">
      <alignment horizontal="center" vertical="center" shrinkToFit="1"/>
    </xf>
    <xf numFmtId="41" fontId="42" fillId="4" borderId="1" xfId="5" applyFont="1" applyFill="1" applyBorder="1" applyAlignment="1">
      <alignment vertical="center"/>
    </xf>
    <xf numFmtId="41" fontId="42" fillId="4" borderId="1" xfId="5" applyFont="1" applyFill="1" applyBorder="1" applyAlignment="1">
      <alignment vertical="center" shrinkToFit="1"/>
    </xf>
    <xf numFmtId="41" fontId="42" fillId="4" borderId="22" xfId="5" applyFont="1" applyFill="1" applyBorder="1" applyAlignment="1">
      <alignment vertical="center" shrinkToFit="1"/>
    </xf>
    <xf numFmtId="41" fontId="42" fillId="5" borderId="23" xfId="5" applyFont="1" applyFill="1" applyBorder="1" applyAlignment="1">
      <alignment horizontal="center" vertical="center"/>
    </xf>
    <xf numFmtId="41" fontId="42" fillId="5" borderId="1" xfId="5" applyFont="1" applyFill="1" applyBorder="1" applyAlignment="1">
      <alignment vertical="center" shrinkToFit="1"/>
    </xf>
    <xf numFmtId="41" fontId="42" fillId="5" borderId="22" xfId="5" applyFont="1" applyFill="1" applyBorder="1" applyAlignment="1">
      <alignment vertical="center" shrinkToFit="1"/>
    </xf>
    <xf numFmtId="41" fontId="42" fillId="4" borderId="24" xfId="5" applyFont="1" applyFill="1" applyBorder="1" applyAlignment="1">
      <alignment horizontal="center" vertical="center"/>
    </xf>
    <xf numFmtId="0" fontId="42" fillId="4" borderId="24" xfId="5" applyNumberFormat="1" applyFont="1" applyFill="1" applyBorder="1" applyAlignment="1">
      <alignment horizontal="center" vertical="center"/>
    </xf>
    <xf numFmtId="41" fontId="42" fillId="4" borderId="1" xfId="4" applyFont="1" applyFill="1" applyBorder="1" applyAlignment="1">
      <alignment vertical="center" shrinkToFit="1"/>
    </xf>
    <xf numFmtId="41" fontId="42" fillId="4" borderId="22" xfId="4" applyFont="1" applyFill="1" applyBorder="1" applyAlignment="1">
      <alignment vertical="center" shrinkToFit="1"/>
    </xf>
    <xf numFmtId="0" fontId="42" fillId="0" borderId="24" xfId="5" applyNumberFormat="1" applyFont="1" applyFill="1" applyBorder="1" applyAlignment="1">
      <alignment horizontal="center" vertical="center"/>
    </xf>
    <xf numFmtId="41" fontId="42" fillId="0" borderId="1" xfId="4" applyFont="1" applyFill="1" applyBorder="1" applyAlignment="1">
      <alignment vertical="center" shrinkToFit="1"/>
    </xf>
    <xf numFmtId="41" fontId="42" fillId="0" borderId="22" xfId="4" applyFont="1" applyFill="1" applyBorder="1" applyAlignment="1">
      <alignment vertical="center" shrinkToFit="1"/>
    </xf>
    <xf numFmtId="0" fontId="0" fillId="0" borderId="0" xfId="0" applyFill="1">
      <alignment vertical="center"/>
    </xf>
    <xf numFmtId="41" fontId="0" fillId="0" borderId="0" xfId="0" applyNumberFormat="1">
      <alignment vertical="center"/>
    </xf>
    <xf numFmtId="0" fontId="7" fillId="4" borderId="24" xfId="5" applyNumberFormat="1" applyFont="1" applyFill="1" applyBorder="1" applyAlignment="1">
      <alignment horizontal="center" vertical="center"/>
    </xf>
    <xf numFmtId="41" fontId="7" fillId="4" borderId="1" xfId="4" applyFont="1" applyFill="1" applyBorder="1" applyAlignment="1">
      <alignment vertical="center" shrinkToFit="1"/>
    </xf>
    <xf numFmtId="41" fontId="7" fillId="4" borderId="22" xfId="4" applyFont="1" applyFill="1" applyBorder="1" applyAlignment="1">
      <alignment vertical="center" shrinkToFit="1"/>
    </xf>
    <xf numFmtId="0" fontId="7" fillId="4" borderId="23" xfId="5" applyNumberFormat="1" applyFont="1" applyFill="1" applyBorder="1" applyAlignment="1">
      <alignment horizontal="center" vertical="center"/>
    </xf>
    <xf numFmtId="178" fontId="12" fillId="0" borderId="1" xfId="0" applyNumberFormat="1" applyFont="1" applyBorder="1">
      <alignment vertical="center"/>
    </xf>
    <xf numFmtId="178" fontId="12" fillId="0" borderId="22" xfId="0" applyNumberFormat="1" applyFont="1" applyBorder="1">
      <alignment vertical="center"/>
    </xf>
    <xf numFmtId="178" fontId="12" fillId="0" borderId="1" xfId="31" applyNumberFormat="1" applyFont="1" applyBorder="1">
      <alignment vertical="center"/>
    </xf>
    <xf numFmtId="178" fontId="12" fillId="0" borderId="22" xfId="31" applyNumberFormat="1" applyFont="1" applyBorder="1">
      <alignment vertical="center"/>
    </xf>
    <xf numFmtId="41" fontId="12" fillId="0" borderId="1" xfId="31" applyFont="1" applyBorder="1" applyAlignment="1">
      <alignment vertical="center"/>
    </xf>
    <xf numFmtId="41" fontId="12" fillId="0" borderId="22" xfId="31" applyFont="1" applyBorder="1" applyAlignment="1">
      <alignment vertical="center"/>
    </xf>
    <xf numFmtId="0" fontId="44" fillId="0" borderId="0" xfId="0" applyFont="1" applyAlignment="1">
      <alignment vertical="center"/>
    </xf>
    <xf numFmtId="0" fontId="7" fillId="0" borderId="23" xfId="5" applyNumberFormat="1" applyFont="1" applyFill="1" applyBorder="1" applyAlignment="1">
      <alignment horizontal="center" vertical="center"/>
    </xf>
    <xf numFmtId="178" fontId="12" fillId="0" borderId="1" xfId="31" applyNumberFormat="1" applyFont="1" applyFill="1" applyBorder="1" applyAlignment="1">
      <alignment vertical="center"/>
    </xf>
    <xf numFmtId="178" fontId="12" fillId="0" borderId="22" xfId="31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8" fontId="12" fillId="0" borderId="1" xfId="0" applyNumberFormat="1" applyFont="1" applyFill="1" applyBorder="1" applyAlignment="1">
      <alignment vertical="center"/>
    </xf>
    <xf numFmtId="178" fontId="12" fillId="0" borderId="22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176" fontId="12" fillId="0" borderId="22" xfId="0" applyNumberFormat="1" applyFont="1" applyFill="1" applyBorder="1" applyAlignment="1">
      <alignment vertical="center"/>
    </xf>
    <xf numFmtId="0" fontId="7" fillId="0" borderId="56" xfId="5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vertical="center"/>
    </xf>
    <xf numFmtId="176" fontId="12" fillId="0" borderId="85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41" fontId="7" fillId="0" borderId="1" xfId="5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0" fillId="5" borderId="1" xfId="0" applyNumberFormat="1" applyFont="1" applyFill="1" applyBorder="1" applyAlignment="1">
      <alignment vertical="center"/>
    </xf>
    <xf numFmtId="176" fontId="20" fillId="5" borderId="22" xfId="0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41" fontId="20" fillId="0" borderId="0" xfId="0" applyNumberFormat="1" applyFont="1" applyFill="1" applyAlignment="1">
      <alignment vertical="center"/>
    </xf>
    <xf numFmtId="176" fontId="45" fillId="0" borderId="1" xfId="0" applyNumberFormat="1" applyFont="1" applyFill="1" applyBorder="1" applyAlignment="1">
      <alignment vertical="center"/>
    </xf>
    <xf numFmtId="0" fontId="12" fillId="7" borderId="0" xfId="0" applyFont="1" applyFill="1" applyAlignment="1">
      <alignment vertical="center"/>
    </xf>
    <xf numFmtId="41" fontId="12" fillId="7" borderId="0" xfId="0" applyNumberFormat="1" applyFont="1" applyFill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178" fontId="7" fillId="0" borderId="22" xfId="5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178" fontId="7" fillId="0" borderId="22" xfId="5" applyNumberFormat="1" applyFont="1" applyFill="1" applyBorder="1" applyAlignment="1">
      <alignment horizontal="right" vertical="center"/>
    </xf>
    <xf numFmtId="176" fontId="12" fillId="4" borderId="1" xfId="0" applyNumberFormat="1" applyFont="1" applyFill="1" applyBorder="1" applyAlignment="1">
      <alignment horizontal="right" vertical="center"/>
    </xf>
    <xf numFmtId="41" fontId="7" fillId="4" borderId="6" xfId="5" applyFont="1" applyFill="1" applyBorder="1" applyAlignment="1">
      <alignment horizontal="right" vertical="center"/>
    </xf>
    <xf numFmtId="41" fontId="7" fillId="4" borderId="1" xfId="5" applyFont="1" applyFill="1" applyBorder="1" applyAlignment="1">
      <alignment horizontal="right" vertical="center"/>
    </xf>
    <xf numFmtId="178" fontId="7" fillId="4" borderId="1" xfId="5" applyNumberFormat="1" applyFont="1" applyFill="1" applyBorder="1" applyAlignment="1">
      <alignment horizontal="right" vertical="center"/>
    </xf>
    <xf numFmtId="178" fontId="7" fillId="4" borderId="22" xfId="5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vertical="center"/>
    </xf>
    <xf numFmtId="41" fontId="12" fillId="4" borderId="0" xfId="0" applyNumberFormat="1" applyFont="1" applyFill="1" applyAlignment="1">
      <alignment vertical="center"/>
    </xf>
    <xf numFmtId="176" fontId="7" fillId="4" borderId="1" xfId="0" applyNumberFormat="1" applyFont="1" applyFill="1" applyBorder="1" applyAlignment="1">
      <alignment vertical="center"/>
    </xf>
    <xf numFmtId="41" fontId="7" fillId="4" borderId="6" xfId="5" applyFont="1" applyFill="1" applyBorder="1" applyAlignment="1">
      <alignment vertical="center"/>
    </xf>
    <xf numFmtId="41" fontId="7" fillId="4" borderId="1" xfId="5" applyFont="1" applyFill="1" applyBorder="1" applyAlignment="1">
      <alignment vertical="center"/>
    </xf>
    <xf numFmtId="178" fontId="7" fillId="4" borderId="1" xfId="5" applyNumberFormat="1" applyFont="1" applyFill="1" applyBorder="1" applyAlignment="1">
      <alignment vertical="center"/>
    </xf>
    <xf numFmtId="178" fontId="7" fillId="4" borderId="22" xfId="5" applyNumberFormat="1" applyFont="1" applyFill="1" applyBorder="1" applyAlignment="1">
      <alignment vertical="center"/>
    </xf>
    <xf numFmtId="176" fontId="12" fillId="5" borderId="1" xfId="0" applyNumberFormat="1" applyFont="1" applyFill="1" applyBorder="1" applyAlignment="1">
      <alignment vertical="center"/>
    </xf>
    <xf numFmtId="176" fontId="12" fillId="5" borderId="22" xfId="0" applyNumberFormat="1" applyFont="1" applyFill="1" applyBorder="1" applyAlignment="1">
      <alignment vertical="center"/>
    </xf>
    <xf numFmtId="176" fontId="12" fillId="4" borderId="1" xfId="0" applyNumberFormat="1" applyFont="1" applyFill="1" applyBorder="1" applyAlignment="1">
      <alignment vertical="center"/>
    </xf>
    <xf numFmtId="176" fontId="12" fillId="4" borderId="22" xfId="0" applyNumberFormat="1" applyFont="1" applyFill="1" applyBorder="1" applyAlignment="1">
      <alignment vertical="center"/>
    </xf>
    <xf numFmtId="0" fontId="46" fillId="0" borderId="23" xfId="5" applyNumberFormat="1" applyFont="1" applyFill="1" applyBorder="1" applyAlignment="1">
      <alignment horizontal="center" vertical="center"/>
    </xf>
    <xf numFmtId="176" fontId="46" fillId="0" borderId="1" xfId="0" applyNumberFormat="1" applyFont="1" applyFill="1" applyBorder="1" applyAlignment="1">
      <alignment vertical="center"/>
    </xf>
    <xf numFmtId="176" fontId="46" fillId="0" borderId="22" xfId="0" applyNumberFormat="1" applyFont="1" applyFill="1" applyBorder="1" applyAlignment="1">
      <alignment vertical="center"/>
    </xf>
    <xf numFmtId="41" fontId="7" fillId="7" borderId="56" xfId="5" applyFont="1" applyFill="1" applyBorder="1" applyAlignment="1">
      <alignment horizontal="center" vertical="center"/>
    </xf>
    <xf numFmtId="176" fontId="7" fillId="7" borderId="1" xfId="0" applyNumberFormat="1" applyFont="1" applyFill="1" applyBorder="1" applyAlignment="1">
      <alignment vertical="center"/>
    </xf>
    <xf numFmtId="176" fontId="7" fillId="7" borderId="22" xfId="0" applyNumberFormat="1" applyFont="1" applyFill="1" applyBorder="1" applyAlignment="1">
      <alignment vertical="center"/>
    </xf>
    <xf numFmtId="176" fontId="7" fillId="4" borderId="22" xfId="0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41" fontId="7" fillId="4" borderId="0" xfId="0" applyNumberFormat="1" applyFont="1" applyFill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176" fontId="12" fillId="7" borderId="1" xfId="0" applyNumberFormat="1" applyFont="1" applyFill="1" applyBorder="1" applyAlignment="1">
      <alignment vertical="center"/>
    </xf>
    <xf numFmtId="176" fontId="12" fillId="7" borderId="22" xfId="0" applyNumberFormat="1" applyFont="1" applyFill="1" applyBorder="1" applyAlignment="1">
      <alignment vertical="center"/>
    </xf>
    <xf numFmtId="49" fontId="7" fillId="4" borderId="23" xfId="5" applyNumberFormat="1" applyFont="1" applyFill="1" applyBorder="1" applyAlignment="1">
      <alignment horizontal="center" vertical="center"/>
    </xf>
    <xf numFmtId="49" fontId="46" fillId="4" borderId="23" xfId="5" applyNumberFormat="1" applyFont="1" applyFill="1" applyBorder="1" applyAlignment="1">
      <alignment horizontal="center" vertical="center"/>
    </xf>
    <xf numFmtId="176" fontId="46" fillId="4" borderId="1" xfId="0" applyNumberFormat="1" applyFont="1" applyFill="1" applyBorder="1" applyAlignment="1">
      <alignment vertical="center"/>
    </xf>
    <xf numFmtId="176" fontId="46" fillId="4" borderId="22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41" fontId="5" fillId="4" borderId="0" xfId="0" applyNumberFormat="1" applyFont="1" applyFill="1" applyAlignment="1">
      <alignment vertical="center"/>
    </xf>
    <xf numFmtId="41" fontId="7" fillId="0" borderId="23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176" fontId="12" fillId="7" borderId="2" xfId="0" applyNumberFormat="1" applyFont="1" applyFill="1" applyBorder="1" applyAlignment="1">
      <alignment vertical="center"/>
    </xf>
    <xf numFmtId="176" fontId="12" fillId="7" borderId="85" xfId="0" applyNumberFormat="1" applyFont="1" applyFill="1" applyBorder="1" applyAlignment="1">
      <alignment vertical="center"/>
    </xf>
    <xf numFmtId="41" fontId="7" fillId="0" borderId="56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85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41" fontId="7" fillId="4" borderId="56" xfId="5" applyFont="1" applyFill="1" applyBorder="1" applyAlignment="1">
      <alignment horizontal="center" vertical="center"/>
    </xf>
    <xf numFmtId="176" fontId="12" fillId="4" borderId="5" xfId="0" applyNumberFormat="1" applyFont="1" applyFill="1" applyBorder="1" applyAlignment="1">
      <alignment vertical="center"/>
    </xf>
    <xf numFmtId="178" fontId="7" fillId="4" borderId="5" xfId="5" applyNumberFormat="1" applyFont="1" applyFill="1" applyBorder="1" applyAlignment="1"/>
    <xf numFmtId="178" fontId="7" fillId="4" borderId="85" xfId="5" applyNumberFormat="1" applyFont="1" applyFill="1" applyBorder="1" applyAlignment="1"/>
    <xf numFmtId="41" fontId="15" fillId="7" borderId="56" xfId="5" applyFont="1" applyFill="1" applyBorder="1" applyAlignment="1">
      <alignment horizontal="center"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4" fontId="7" fillId="4" borderId="23" xfId="5" applyNumberFormat="1" applyFont="1" applyFill="1" applyBorder="1" applyAlignment="1">
      <alignment horizontal="center" vertical="center"/>
    </xf>
    <xf numFmtId="178" fontId="7" fillId="4" borderId="1" xfId="5" applyNumberFormat="1" applyFont="1" applyFill="1" applyBorder="1" applyAlignment="1"/>
    <xf numFmtId="178" fontId="7" fillId="4" borderId="22" xfId="5" applyNumberFormat="1" applyFont="1" applyFill="1" applyBorder="1" applyAlignment="1"/>
    <xf numFmtId="14" fontId="7" fillId="0" borderId="23" xfId="5" applyNumberFormat="1" applyFont="1" applyFill="1" applyBorder="1" applyAlignment="1">
      <alignment horizontal="center"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8" fontId="7" fillId="4" borderId="6" xfId="5" applyNumberFormat="1" applyFont="1" applyFill="1" applyBorder="1" applyAlignment="1"/>
    <xf numFmtId="178" fontId="7" fillId="4" borderId="33" xfId="5" applyNumberFormat="1" applyFont="1" applyFill="1" applyBorder="1" applyAlignment="1"/>
    <xf numFmtId="176" fontId="12" fillId="4" borderId="33" xfId="0" applyNumberFormat="1" applyFont="1" applyFill="1" applyBorder="1" applyAlignment="1">
      <alignment vertical="center"/>
    </xf>
    <xf numFmtId="176" fontId="20" fillId="7" borderId="6" xfId="0" applyNumberFormat="1" applyFont="1" applyFill="1" applyBorder="1" applyAlignment="1">
      <alignment vertical="center"/>
    </xf>
    <xf numFmtId="176" fontId="20" fillId="7" borderId="33" xfId="0" applyNumberFormat="1" applyFont="1" applyFill="1" applyBorder="1" applyAlignment="1">
      <alignment vertical="center"/>
    </xf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4" fontId="7" fillId="0" borderId="56" xfId="5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86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vertical="center"/>
    </xf>
    <xf numFmtId="176" fontId="12" fillId="7" borderId="33" xfId="0" applyNumberFormat="1" applyFont="1" applyFill="1" applyBorder="1" applyAlignment="1">
      <alignment vertical="center"/>
    </xf>
    <xf numFmtId="14" fontId="21" fillId="0" borderId="23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21" fillId="0" borderId="6" xfId="5" applyNumberFormat="1" applyFont="1" applyFill="1" applyBorder="1" applyAlignment="1"/>
    <xf numFmtId="178" fontId="21" fillId="0" borderId="33" xfId="5" applyNumberFormat="1" applyFont="1" applyFill="1" applyBorder="1" applyAlignment="1"/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21" fillId="4" borderId="23" xfId="5" applyNumberFormat="1" applyFont="1" applyFill="1" applyBorder="1" applyAlignment="1">
      <alignment horizontal="center" vertical="center"/>
    </xf>
    <xf numFmtId="176" fontId="5" fillId="4" borderId="6" xfId="0" applyNumberFormat="1" applyFont="1" applyFill="1" applyBorder="1" applyAlignment="1">
      <alignment vertical="center"/>
    </xf>
    <xf numFmtId="178" fontId="21" fillId="4" borderId="6" xfId="5" applyNumberFormat="1" applyFont="1" applyFill="1" applyBorder="1" applyAlignment="1"/>
    <xf numFmtId="178" fontId="21" fillId="4" borderId="33" xfId="5" applyNumberFormat="1" applyFont="1" applyFill="1" applyBorder="1" applyAlignment="1"/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6" fontId="14" fillId="0" borderId="33" xfId="0" applyNumberFormat="1" applyFont="1" applyFill="1" applyBorder="1" applyAlignment="1">
      <alignment vertical="center"/>
    </xf>
    <xf numFmtId="14" fontId="7" fillId="4" borderId="24" xfId="5" applyNumberFormat="1" applyFont="1" applyFill="1" applyBorder="1" applyAlignment="1">
      <alignment horizontal="center" vertical="center"/>
    </xf>
    <xf numFmtId="178" fontId="7" fillId="0" borderId="33" xfId="5" applyNumberFormat="1" applyFont="1" applyFill="1" applyBorder="1" applyAlignment="1"/>
    <xf numFmtId="0" fontId="14" fillId="4" borderId="0" xfId="0" applyFont="1" applyFill="1" applyAlignment="1">
      <alignment vertical="center"/>
    </xf>
    <xf numFmtId="41" fontId="14" fillId="4" borderId="0" xfId="0" applyNumberFormat="1" applyFont="1" applyFill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87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12" fillId="7" borderId="0" xfId="0" applyFont="1" applyFill="1" applyAlignment="1">
      <alignment horizontal="right" vertical="center"/>
    </xf>
    <xf numFmtId="178" fontId="7" fillId="7" borderId="6" xfId="84" applyNumberFormat="1" applyFont="1" applyFill="1" applyBorder="1" applyAlignment="1">
      <alignment vertical="center"/>
    </xf>
    <xf numFmtId="178" fontId="7" fillId="7" borderId="33" xfId="84" applyNumberFormat="1" applyFont="1" applyFill="1" applyBorder="1" applyAlignment="1">
      <alignment vertical="center"/>
    </xf>
    <xf numFmtId="178" fontId="7" fillId="0" borderId="6" xfId="84" applyNumberFormat="1" applyFont="1" applyFill="1" applyBorder="1" applyAlignment="1">
      <alignment vertical="center"/>
    </xf>
    <xf numFmtId="178" fontId="7" fillId="0" borderId="33" xfId="84" applyNumberFormat="1" applyFont="1" applyFill="1" applyBorder="1" applyAlignment="1">
      <alignment vertical="center"/>
    </xf>
    <xf numFmtId="0" fontId="19" fillId="2" borderId="5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4"/>
  <sheetViews>
    <sheetView tabSelected="1" zoomScaleNormal="100" zoomScaleSheetLayoutView="70" workbookViewId="0">
      <pane ySplit="5" topLeftCell="A27" activePane="bottomLeft" state="frozen"/>
      <selection pane="bottomLeft" activeCell="P54" sqref="P54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335"/>
  </cols>
  <sheetData>
    <row r="1" spans="1:21" ht="21" customHeight="1" x14ac:dyDescent="0.3">
      <c r="A1" s="483" t="s">
        <v>279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  <c r="U2" s="13" t="s">
        <v>13</v>
      </c>
    </row>
    <row r="3" spans="1:21" ht="17.25" thickBot="1" x14ac:dyDescent="0.35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  <c r="T3" s="138"/>
      <c r="U3" s="480" t="s">
        <v>14</v>
      </c>
    </row>
    <row r="4" spans="1:21" x14ac:dyDescent="0.3">
      <c r="A4" s="122"/>
      <c r="B4" s="123"/>
      <c r="C4" s="92"/>
      <c r="D4" s="124" t="s">
        <v>3</v>
      </c>
      <c r="E4" s="125"/>
      <c r="F4" s="124" t="s">
        <v>4</v>
      </c>
      <c r="G4" s="91"/>
      <c r="H4" s="92"/>
      <c r="I4" s="126"/>
      <c r="J4" s="127" t="s">
        <v>3</v>
      </c>
      <c r="K4" s="128"/>
      <c r="L4" s="129" t="s">
        <v>4</v>
      </c>
      <c r="M4" s="93"/>
      <c r="N4" s="94"/>
      <c r="O4" s="96"/>
      <c r="P4" s="130"/>
      <c r="Q4" s="96"/>
      <c r="R4" s="95"/>
      <c r="S4" s="97"/>
      <c r="T4" s="137"/>
      <c r="U4" s="481"/>
    </row>
    <row r="5" spans="1:21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  <c r="T5" s="137"/>
      <c r="U5" s="482"/>
    </row>
    <row r="6" spans="1:21" s="114" customFormat="1" ht="18" customHeight="1" thickTop="1" x14ac:dyDescent="0.3">
      <c r="A6" s="104" t="s">
        <v>16</v>
      </c>
      <c r="B6" s="109">
        <v>203238.56403992057</v>
      </c>
      <c r="C6" s="110">
        <v>53120.66</v>
      </c>
      <c r="D6" s="110">
        <v>39032.06</v>
      </c>
      <c r="E6" s="110">
        <v>801.61</v>
      </c>
      <c r="F6" s="110">
        <v>14088.6</v>
      </c>
      <c r="G6" s="110">
        <v>2331.34</v>
      </c>
      <c r="H6" s="110">
        <v>11757.26</v>
      </c>
      <c r="I6" s="110">
        <v>150117.90403992054</v>
      </c>
      <c r="J6" s="110">
        <v>11521.545924867471</v>
      </c>
      <c r="K6" s="110">
        <v>7275.42</v>
      </c>
      <c r="L6" s="111">
        <v>138596.3581150531</v>
      </c>
      <c r="M6" s="111">
        <v>76175.885653812569</v>
      </c>
      <c r="N6" s="111">
        <v>62420.472461240504</v>
      </c>
      <c r="O6" s="111">
        <v>50553.605924867465</v>
      </c>
      <c r="P6" s="111">
        <v>8077.03</v>
      </c>
      <c r="Q6" s="111">
        <v>152684.95811505307</v>
      </c>
      <c r="R6" s="111">
        <v>78507.225653812566</v>
      </c>
      <c r="S6" s="112">
        <v>74177.732461240506</v>
      </c>
      <c r="T6" s="113"/>
      <c r="U6" s="139"/>
    </row>
    <row r="7" spans="1:21" s="114" customFormat="1" ht="18" customHeight="1" x14ac:dyDescent="0.3">
      <c r="A7" s="104" t="s">
        <v>17</v>
      </c>
      <c r="B7" s="109">
        <v>152356.97088063433</v>
      </c>
      <c r="C7" s="110">
        <v>41433.86</v>
      </c>
      <c r="D7" s="110">
        <v>32041.73</v>
      </c>
      <c r="E7" s="110">
        <v>1988.3</v>
      </c>
      <c r="F7" s="110">
        <v>9392.1299999999992</v>
      </c>
      <c r="G7" s="110">
        <v>1671.87</v>
      </c>
      <c r="H7" s="110">
        <v>7720.26</v>
      </c>
      <c r="I7" s="110">
        <v>110923.11088063434</v>
      </c>
      <c r="J7" s="110">
        <v>13834.100265760093</v>
      </c>
      <c r="K7" s="110">
        <v>5419.71</v>
      </c>
      <c r="L7" s="111">
        <v>97089.010614874249</v>
      </c>
      <c r="M7" s="111">
        <v>48082.968014077574</v>
      </c>
      <c r="N7" s="111">
        <v>49006.042600796682</v>
      </c>
      <c r="O7" s="111">
        <v>45875.830265760094</v>
      </c>
      <c r="P7" s="111">
        <v>7408.01</v>
      </c>
      <c r="Q7" s="111">
        <v>106481.14061487425</v>
      </c>
      <c r="R7" s="111">
        <v>49754.83801407757</v>
      </c>
      <c r="S7" s="112">
        <v>56726.302600796676</v>
      </c>
      <c r="T7" s="113"/>
      <c r="U7" s="139"/>
    </row>
    <row r="8" spans="1:21" s="114" customFormat="1" ht="18" customHeight="1" x14ac:dyDescent="0.3">
      <c r="A8" s="104" t="s">
        <v>18</v>
      </c>
      <c r="B8" s="109">
        <v>227763.72482285733</v>
      </c>
      <c r="C8" s="110">
        <v>53825.440000000002</v>
      </c>
      <c r="D8" s="110">
        <v>38194.07</v>
      </c>
      <c r="E8" s="110">
        <v>5068.3307706345031</v>
      </c>
      <c r="F8" s="110">
        <v>15631.37</v>
      </c>
      <c r="G8" s="110">
        <v>3711.84</v>
      </c>
      <c r="H8" s="110">
        <v>11919.53</v>
      </c>
      <c r="I8" s="110">
        <v>173938.28482285736</v>
      </c>
      <c r="J8" s="110">
        <v>25478.178463588931</v>
      </c>
      <c r="K8" s="110">
        <v>17916.560770634504</v>
      </c>
      <c r="L8" s="111">
        <v>148460.10635926842</v>
      </c>
      <c r="M8" s="111">
        <v>74858.67607231655</v>
      </c>
      <c r="N8" s="111">
        <v>73601.430286951872</v>
      </c>
      <c r="O8" s="111">
        <v>63672.248463588934</v>
      </c>
      <c r="P8" s="111">
        <v>22984.891541269008</v>
      </c>
      <c r="Q8" s="111">
        <v>164091.47635926842</v>
      </c>
      <c r="R8" s="111">
        <v>78570.516072316546</v>
      </c>
      <c r="S8" s="112">
        <v>85520.960286951871</v>
      </c>
      <c r="T8" s="113"/>
      <c r="U8" s="139"/>
    </row>
    <row r="9" spans="1:21" s="114" customFormat="1" ht="18" customHeight="1" x14ac:dyDescent="0.3">
      <c r="A9" s="104" t="s">
        <v>19</v>
      </c>
      <c r="B9" s="109">
        <v>208644.67741035309</v>
      </c>
      <c r="C9" s="110">
        <v>38153.51</v>
      </c>
      <c r="D9" s="110">
        <v>25576.81</v>
      </c>
      <c r="E9" s="110">
        <v>5018.0600000000004</v>
      </c>
      <c r="F9" s="110">
        <v>12576.7</v>
      </c>
      <c r="G9" s="110">
        <v>1400.26</v>
      </c>
      <c r="H9" s="110">
        <v>11176.44</v>
      </c>
      <c r="I9" s="110">
        <v>170491.16741035308</v>
      </c>
      <c r="J9" s="110">
        <v>13718.106982009422</v>
      </c>
      <c r="K9" s="110">
        <v>7654.83</v>
      </c>
      <c r="L9" s="111">
        <v>156773.06042834368</v>
      </c>
      <c r="M9" s="111">
        <v>91609.977445185868</v>
      </c>
      <c r="N9" s="111">
        <v>65163.082983157801</v>
      </c>
      <c r="O9" s="111">
        <v>39294.916982009418</v>
      </c>
      <c r="P9" s="111">
        <v>12672.89</v>
      </c>
      <c r="Q9" s="111">
        <v>169349.76042834367</v>
      </c>
      <c r="R9" s="111">
        <v>93010.237445185878</v>
      </c>
      <c r="S9" s="112">
        <v>76339.522983157804</v>
      </c>
      <c r="T9" s="113"/>
      <c r="U9" s="139"/>
    </row>
    <row r="10" spans="1:21" s="114" customFormat="1" ht="18" customHeight="1" x14ac:dyDescent="0.3">
      <c r="A10" s="104" t="s">
        <v>20</v>
      </c>
      <c r="B10" s="109">
        <v>219693.30009076095</v>
      </c>
      <c r="C10" s="110">
        <v>37481.699999999997</v>
      </c>
      <c r="D10" s="110">
        <v>25311.03</v>
      </c>
      <c r="E10" s="110">
        <v>1911.3887170773808</v>
      </c>
      <c r="F10" s="110">
        <v>12170.67</v>
      </c>
      <c r="G10" s="110">
        <v>694.16</v>
      </c>
      <c r="H10" s="110">
        <v>11476.51</v>
      </c>
      <c r="I10" s="110">
        <v>182211.60009076097</v>
      </c>
      <c r="J10" s="110">
        <v>24063.987263826049</v>
      </c>
      <c r="K10" s="110">
        <v>15489.508717077382</v>
      </c>
      <c r="L10" s="111">
        <v>158147.6128269349</v>
      </c>
      <c r="M10" s="111">
        <v>80424.59910695086</v>
      </c>
      <c r="N10" s="111">
        <v>77723.013719984039</v>
      </c>
      <c r="O10" s="111">
        <v>49375.017263826048</v>
      </c>
      <c r="P10" s="111">
        <v>17400.897434154762</v>
      </c>
      <c r="Q10" s="111">
        <v>170318.28282693491</v>
      </c>
      <c r="R10" s="111">
        <v>81118.759106950849</v>
      </c>
      <c r="S10" s="112">
        <v>89199.523719984049</v>
      </c>
      <c r="T10" s="113"/>
      <c r="U10" s="139"/>
    </row>
    <row r="11" spans="1:21" s="114" customFormat="1" ht="18" customHeight="1" x14ac:dyDescent="0.3">
      <c r="A11" s="104" t="s">
        <v>21</v>
      </c>
      <c r="B11" s="109">
        <v>274080.2026984808</v>
      </c>
      <c r="C11" s="110">
        <v>49503.99</v>
      </c>
      <c r="D11" s="110">
        <v>26583.49</v>
      </c>
      <c r="E11" s="110">
        <v>1403.52</v>
      </c>
      <c r="F11" s="110">
        <v>22920.5</v>
      </c>
      <c r="G11" s="110">
        <v>7482.78</v>
      </c>
      <c r="H11" s="110">
        <v>15437.72</v>
      </c>
      <c r="I11" s="110">
        <v>224576.21269848075</v>
      </c>
      <c r="J11" s="110">
        <v>36191.041533679207</v>
      </c>
      <c r="K11" s="110">
        <v>26395.812020752048</v>
      </c>
      <c r="L11" s="111">
        <v>188385.17116480158</v>
      </c>
      <c r="M11" s="111">
        <v>95255.402211407913</v>
      </c>
      <c r="N11" s="111">
        <v>93129.768953393665</v>
      </c>
      <c r="O11" s="111">
        <v>62774.531533679197</v>
      </c>
      <c r="P11" s="111">
        <v>27799.332020752048</v>
      </c>
      <c r="Q11" s="111">
        <v>211305.67116480158</v>
      </c>
      <c r="R11" s="111">
        <v>102738.18221140791</v>
      </c>
      <c r="S11" s="112">
        <v>108567.48895339367</v>
      </c>
      <c r="T11" s="113"/>
      <c r="U11" s="139"/>
    </row>
    <row r="12" spans="1:21" s="475" customFormat="1" ht="18" customHeight="1" x14ac:dyDescent="0.3">
      <c r="A12" s="131" t="s">
        <v>22</v>
      </c>
      <c r="B12" s="132">
        <v>202521.33594840977</v>
      </c>
      <c r="C12" s="133">
        <v>36182.28</v>
      </c>
      <c r="D12" s="133">
        <v>22498.48</v>
      </c>
      <c r="E12" s="133">
        <v>2165.84</v>
      </c>
      <c r="F12" s="133">
        <v>13683.8</v>
      </c>
      <c r="G12" s="133">
        <v>4171.43</v>
      </c>
      <c r="H12" s="133">
        <v>9512.3700000000008</v>
      </c>
      <c r="I12" s="133">
        <v>166339.05594840975</v>
      </c>
      <c r="J12" s="133">
        <v>21490.514200439127</v>
      </c>
      <c r="K12" s="133">
        <v>6445.59</v>
      </c>
      <c r="L12" s="134">
        <v>144848.54174797062</v>
      </c>
      <c r="M12" s="134">
        <v>92926.707877428649</v>
      </c>
      <c r="N12" s="134">
        <v>51921.833870541996</v>
      </c>
      <c r="O12" s="134">
        <v>43988.994200439127</v>
      </c>
      <c r="P12" s="134">
        <v>8611.43</v>
      </c>
      <c r="Q12" s="134">
        <v>158532.34174797064</v>
      </c>
      <c r="R12" s="134">
        <v>97098.137877428642</v>
      </c>
      <c r="S12" s="136">
        <v>61434.203870541991</v>
      </c>
      <c r="T12" s="135"/>
      <c r="U12" s="140"/>
    </row>
    <row r="13" spans="1:21" s="114" customFormat="1" ht="18" customHeight="1" x14ac:dyDescent="0.3">
      <c r="A13" s="104" t="s">
        <v>23</v>
      </c>
      <c r="B13" s="109">
        <v>191546.52477067497</v>
      </c>
      <c r="C13" s="110">
        <v>39862.699999999997</v>
      </c>
      <c r="D13" s="110">
        <v>19277.3</v>
      </c>
      <c r="E13" s="110">
        <v>5315.29</v>
      </c>
      <c r="F13" s="110">
        <v>20585.400000000001</v>
      </c>
      <c r="G13" s="110">
        <v>10086.16</v>
      </c>
      <c r="H13" s="110">
        <v>10499.24</v>
      </c>
      <c r="I13" s="110">
        <v>151683.82477067495</v>
      </c>
      <c r="J13" s="110">
        <v>18965.504299780259</v>
      </c>
      <c r="K13" s="110">
        <v>14755.67</v>
      </c>
      <c r="L13" s="111">
        <v>132718.32047089472</v>
      </c>
      <c r="M13" s="111">
        <v>67622.549417036076</v>
      </c>
      <c r="N13" s="111">
        <v>65095.771053858633</v>
      </c>
      <c r="O13" s="111">
        <v>38242.804299780262</v>
      </c>
      <c r="P13" s="111">
        <v>20070.96</v>
      </c>
      <c r="Q13" s="111">
        <v>153303.72047089471</v>
      </c>
      <c r="R13" s="111">
        <v>77708.70941703608</v>
      </c>
      <c r="S13" s="112">
        <v>75595.01105385863</v>
      </c>
      <c r="T13" s="113"/>
      <c r="U13" s="139"/>
    </row>
    <row r="14" spans="1:21" s="114" customFormat="1" ht="18" customHeight="1" x14ac:dyDescent="0.3">
      <c r="A14" s="104" t="s">
        <v>24</v>
      </c>
      <c r="B14" s="109">
        <v>233716.72308443542</v>
      </c>
      <c r="C14" s="110">
        <v>44449.99</v>
      </c>
      <c r="D14" s="110">
        <v>27232.99</v>
      </c>
      <c r="E14" s="110">
        <v>7124.6</v>
      </c>
      <c r="F14" s="110">
        <v>17217</v>
      </c>
      <c r="G14" s="110">
        <v>6593.32</v>
      </c>
      <c r="H14" s="110">
        <v>10623.68</v>
      </c>
      <c r="I14" s="110">
        <v>189266.73308443543</v>
      </c>
      <c r="J14" s="110">
        <v>21229.550829971096</v>
      </c>
      <c r="K14" s="110">
        <v>12465.89</v>
      </c>
      <c r="L14" s="111">
        <v>168037.18225446434</v>
      </c>
      <c r="M14" s="111">
        <v>96724.951604477887</v>
      </c>
      <c r="N14" s="111">
        <v>71312.230649986421</v>
      </c>
      <c r="O14" s="111">
        <v>48462.540829971098</v>
      </c>
      <c r="P14" s="111">
        <v>19590.490000000002</v>
      </c>
      <c r="Q14" s="111">
        <v>185254.18225446434</v>
      </c>
      <c r="R14" s="111">
        <v>103318.27160447789</v>
      </c>
      <c r="S14" s="112">
        <v>81935.910649986428</v>
      </c>
      <c r="T14" s="113"/>
      <c r="U14" s="139"/>
    </row>
    <row r="15" spans="1:21" s="114" customFormat="1" ht="18" customHeight="1" x14ac:dyDescent="0.3">
      <c r="A15" s="104" t="s">
        <v>25</v>
      </c>
      <c r="B15" s="109">
        <v>119420.11795413314</v>
      </c>
      <c r="C15" s="110">
        <v>34123.379999999997</v>
      </c>
      <c r="D15" s="110">
        <v>25044.15</v>
      </c>
      <c r="E15" s="110">
        <v>3729.35</v>
      </c>
      <c r="F15" s="110">
        <v>9079.23</v>
      </c>
      <c r="G15" s="110">
        <v>833.76</v>
      </c>
      <c r="H15" s="110">
        <v>8245.4699999999993</v>
      </c>
      <c r="I15" s="110">
        <v>85296.737954133132</v>
      </c>
      <c r="J15" s="110">
        <v>12414.726093202811</v>
      </c>
      <c r="K15" s="110">
        <v>6487.6840405447419</v>
      </c>
      <c r="L15" s="111">
        <v>72882.011860930317</v>
      </c>
      <c r="M15" s="111">
        <v>45955.095819587688</v>
      </c>
      <c r="N15" s="111">
        <v>26926.916041342625</v>
      </c>
      <c r="O15" s="111">
        <v>37458.876093202809</v>
      </c>
      <c r="P15" s="111">
        <v>10217.034040544742</v>
      </c>
      <c r="Q15" s="111">
        <v>81961.241860930328</v>
      </c>
      <c r="R15" s="111">
        <v>46788.85581958769</v>
      </c>
      <c r="S15" s="112">
        <v>35172.386041342623</v>
      </c>
      <c r="T15" s="113"/>
      <c r="U15" s="139"/>
    </row>
    <row r="16" spans="1:21" s="114" customFormat="1" ht="18" customHeight="1" x14ac:dyDescent="0.3">
      <c r="A16" s="104" t="s">
        <v>26</v>
      </c>
      <c r="B16" s="109">
        <v>176727.99498929421</v>
      </c>
      <c r="C16" s="110">
        <v>39674.410000000003</v>
      </c>
      <c r="D16" s="110">
        <v>22462.71</v>
      </c>
      <c r="E16" s="110">
        <v>1398.11</v>
      </c>
      <c r="F16" s="110">
        <v>17211.7</v>
      </c>
      <c r="G16" s="110">
        <v>3123.14</v>
      </c>
      <c r="H16" s="110">
        <v>14088.56</v>
      </c>
      <c r="I16" s="110">
        <v>137053.58498929424</v>
      </c>
      <c r="J16" s="110">
        <v>21990.713440236425</v>
      </c>
      <c r="K16" s="110">
        <v>9844.3799999999992</v>
      </c>
      <c r="L16" s="111">
        <v>115062.87154905779</v>
      </c>
      <c r="M16" s="111">
        <v>65181.019935657503</v>
      </c>
      <c r="N16" s="111">
        <v>49881.8516134003</v>
      </c>
      <c r="O16" s="111">
        <v>44453.423440236431</v>
      </c>
      <c r="P16" s="111">
        <v>11242.49</v>
      </c>
      <c r="Q16" s="111">
        <v>132274.57154905779</v>
      </c>
      <c r="R16" s="111">
        <v>68304.159935657503</v>
      </c>
      <c r="S16" s="112">
        <v>63970.411613400298</v>
      </c>
      <c r="T16" s="113"/>
      <c r="U16" s="139"/>
    </row>
    <row r="17" spans="1:21" s="114" customFormat="1" ht="18" customHeight="1" x14ac:dyDescent="0.3">
      <c r="A17" s="104" t="s">
        <v>27</v>
      </c>
      <c r="B17" s="109">
        <v>273842.30257927725</v>
      </c>
      <c r="C17" s="110">
        <v>109873.79</v>
      </c>
      <c r="D17" s="110">
        <v>59098.239999999998</v>
      </c>
      <c r="E17" s="110">
        <v>2457.04</v>
      </c>
      <c r="F17" s="110">
        <v>50775.55</v>
      </c>
      <c r="G17" s="110">
        <v>13911.81</v>
      </c>
      <c r="H17" s="110">
        <v>36863.74</v>
      </c>
      <c r="I17" s="110">
        <v>163968.51257927722</v>
      </c>
      <c r="J17" s="110">
        <v>28947.023332543959</v>
      </c>
      <c r="K17" s="110">
        <v>15365.02</v>
      </c>
      <c r="L17" s="111">
        <v>135021.48924673325</v>
      </c>
      <c r="M17" s="111">
        <v>93824.484073665604</v>
      </c>
      <c r="N17" s="111">
        <v>41197.00517306765</v>
      </c>
      <c r="O17" s="111">
        <v>88045.263332543953</v>
      </c>
      <c r="P17" s="111">
        <v>17822.060000000001</v>
      </c>
      <c r="Q17" s="111">
        <v>185797.03924673327</v>
      </c>
      <c r="R17" s="111">
        <v>107736.2940736656</v>
      </c>
      <c r="S17" s="112">
        <v>78060.745173067655</v>
      </c>
      <c r="T17" s="113"/>
      <c r="U17" s="139"/>
    </row>
    <row r="18" spans="1:21" s="152" customFormat="1" ht="18" customHeight="1" x14ac:dyDescent="0.3">
      <c r="A18" s="37" t="s">
        <v>28</v>
      </c>
      <c r="B18" s="142">
        <f>SUM(B6:B17)</f>
        <v>2483552.4392692316</v>
      </c>
      <c r="C18" s="142">
        <f t="shared" ref="C18:S18" si="0">SUM(C6:C17)</f>
        <v>577685.71000000008</v>
      </c>
      <c r="D18" s="142">
        <f t="shared" si="0"/>
        <v>362353.06</v>
      </c>
      <c r="E18" s="142">
        <f t="shared" si="0"/>
        <v>38381.439487711883</v>
      </c>
      <c r="F18" s="142">
        <f t="shared" si="0"/>
        <v>215332.65000000002</v>
      </c>
      <c r="G18" s="142">
        <f t="shared" si="0"/>
        <v>56011.87</v>
      </c>
      <c r="H18" s="142">
        <f t="shared" si="0"/>
        <v>159320.78</v>
      </c>
      <c r="I18" s="142">
        <f t="shared" si="0"/>
        <v>1905866.7292692317</v>
      </c>
      <c r="J18" s="142">
        <f t="shared" si="0"/>
        <v>249844.99262990485</v>
      </c>
      <c r="K18" s="142">
        <f t="shared" si="0"/>
        <v>145516.07554900867</v>
      </c>
      <c r="L18" s="142">
        <f t="shared" si="0"/>
        <v>1656021.7366393271</v>
      </c>
      <c r="M18" s="142">
        <f t="shared" si="0"/>
        <v>928642.31723160483</v>
      </c>
      <c r="N18" s="142">
        <f t="shared" si="0"/>
        <v>727379.41940772231</v>
      </c>
      <c r="O18" s="142">
        <f t="shared" si="0"/>
        <v>612198.05262990482</v>
      </c>
      <c r="P18" s="142">
        <f t="shared" si="0"/>
        <v>183897.51503672052</v>
      </c>
      <c r="Q18" s="142">
        <f t="shared" si="0"/>
        <v>1871354.386639327</v>
      </c>
      <c r="R18" s="142">
        <f t="shared" si="0"/>
        <v>984654.18723160471</v>
      </c>
      <c r="S18" s="143">
        <f t="shared" si="0"/>
        <v>886700.19940772222</v>
      </c>
      <c r="T18" s="106"/>
      <c r="U18" s="141"/>
    </row>
    <row r="19" spans="1:21" s="114" customFormat="1" ht="18" customHeight="1" x14ac:dyDescent="0.3">
      <c r="A19" s="104" t="s">
        <v>29</v>
      </c>
      <c r="B19" s="109">
        <v>215460.89982419592</v>
      </c>
      <c r="C19" s="109">
        <v>45189.3</v>
      </c>
      <c r="D19" s="109">
        <v>30752.2</v>
      </c>
      <c r="E19" s="109">
        <v>590.32000000000005</v>
      </c>
      <c r="F19" s="109">
        <v>14437.1</v>
      </c>
      <c r="G19" s="109">
        <v>3091.93</v>
      </c>
      <c r="H19" s="109">
        <v>11345.17</v>
      </c>
      <c r="I19" s="109">
        <v>170271.5998241959</v>
      </c>
      <c r="J19" s="109">
        <v>79479.882146732998</v>
      </c>
      <c r="K19" s="109">
        <v>75704.19</v>
      </c>
      <c r="L19" s="109">
        <v>90791.717677462933</v>
      </c>
      <c r="M19" s="109">
        <v>44582.741540766445</v>
      </c>
      <c r="N19" s="109">
        <v>46208.976136696489</v>
      </c>
      <c r="O19" s="109">
        <v>110232.082146733</v>
      </c>
      <c r="P19" s="109">
        <v>76294.509999999995</v>
      </c>
      <c r="Q19" s="109">
        <v>105228.81767746294</v>
      </c>
      <c r="R19" s="109">
        <v>47674.671540766445</v>
      </c>
      <c r="S19" s="139">
        <v>57554.146136696487</v>
      </c>
      <c r="T19" s="113"/>
      <c r="U19" s="139"/>
    </row>
    <row r="20" spans="1:21" s="114" customFormat="1" ht="18" customHeight="1" x14ac:dyDescent="0.3">
      <c r="A20" s="144" t="s">
        <v>30</v>
      </c>
      <c r="B20" s="109">
        <v>138401.8200802682</v>
      </c>
      <c r="C20" s="109">
        <v>40154.730000000003</v>
      </c>
      <c r="D20" s="109">
        <v>30159.11</v>
      </c>
      <c r="E20" s="109">
        <v>1440.22</v>
      </c>
      <c r="F20" s="109">
        <v>9995.6200000000008</v>
      </c>
      <c r="G20" s="109">
        <v>2710.4</v>
      </c>
      <c r="H20" s="109">
        <v>7285.22</v>
      </c>
      <c r="I20" s="109">
        <v>98247.090080268201</v>
      </c>
      <c r="J20" s="109">
        <v>8187.2857756673893</v>
      </c>
      <c r="K20" s="109">
        <v>5594.14</v>
      </c>
      <c r="L20" s="109">
        <v>90059.80430460081</v>
      </c>
      <c r="M20" s="109">
        <v>34217.244221552923</v>
      </c>
      <c r="N20" s="109">
        <v>55842.56008304788</v>
      </c>
      <c r="O20" s="109">
        <v>38346.395775667392</v>
      </c>
      <c r="P20" s="109">
        <v>7034.36</v>
      </c>
      <c r="Q20" s="109">
        <v>100055.42430460081</v>
      </c>
      <c r="R20" s="109">
        <v>36927.644221552924</v>
      </c>
      <c r="S20" s="139">
        <v>63127.780083047881</v>
      </c>
      <c r="T20" s="113"/>
      <c r="U20" s="139"/>
    </row>
    <row r="21" spans="1:21" s="114" customFormat="1" ht="18" customHeight="1" x14ac:dyDescent="0.3">
      <c r="A21" s="104" t="s">
        <v>31</v>
      </c>
      <c r="B21" s="109">
        <v>144392.29559599867</v>
      </c>
      <c r="C21" s="109">
        <v>43833.55</v>
      </c>
      <c r="D21" s="109">
        <v>33268.160000000003</v>
      </c>
      <c r="E21" s="109">
        <v>3844.91</v>
      </c>
      <c r="F21" s="109">
        <v>10565.39</v>
      </c>
      <c r="G21" s="109">
        <v>543.39</v>
      </c>
      <c r="H21" s="109">
        <v>10022</v>
      </c>
      <c r="I21" s="109">
        <v>100558.74559599867</v>
      </c>
      <c r="J21" s="109">
        <v>9401.5415212082135</v>
      </c>
      <c r="K21" s="109">
        <v>3261.7550161186332</v>
      </c>
      <c r="L21" s="109">
        <v>91157.204074790454</v>
      </c>
      <c r="M21" s="109">
        <v>43172.439447277422</v>
      </c>
      <c r="N21" s="109">
        <v>47984.764627513046</v>
      </c>
      <c r="O21" s="109">
        <v>42669.701521208211</v>
      </c>
      <c r="P21" s="109">
        <v>7106.6650161186326</v>
      </c>
      <c r="Q21" s="109">
        <v>101722.59407479045</v>
      </c>
      <c r="R21" s="109">
        <v>43715.829447277421</v>
      </c>
      <c r="S21" s="139">
        <v>58006.764627513046</v>
      </c>
      <c r="T21" s="113"/>
      <c r="U21" s="139"/>
    </row>
    <row r="22" spans="1:21" s="114" customFormat="1" ht="18" customHeight="1" x14ac:dyDescent="0.3">
      <c r="A22" s="104" t="s">
        <v>32</v>
      </c>
      <c r="B22" s="109">
        <v>114998.23777545922</v>
      </c>
      <c r="C22" s="109">
        <v>37510.83</v>
      </c>
      <c r="D22" s="109">
        <v>21365.5</v>
      </c>
      <c r="E22" s="109">
        <v>2571.5700000000002</v>
      </c>
      <c r="F22" s="109">
        <v>16145.33</v>
      </c>
      <c r="G22" s="109">
        <v>3581.93</v>
      </c>
      <c r="H22" s="109">
        <v>12563.4</v>
      </c>
      <c r="I22" s="109">
        <v>77487.407775459229</v>
      </c>
      <c r="J22" s="109">
        <v>10695.077088890894</v>
      </c>
      <c r="K22" s="109">
        <v>5552.07</v>
      </c>
      <c r="L22" s="109">
        <v>66792.330686568326</v>
      </c>
      <c r="M22" s="109">
        <v>34403.574284845607</v>
      </c>
      <c r="N22" s="109">
        <v>32388.756401722723</v>
      </c>
      <c r="O22" s="109">
        <v>32060.577088890896</v>
      </c>
      <c r="P22" s="109">
        <v>8123.64</v>
      </c>
      <c r="Q22" s="109">
        <v>82937.660686568342</v>
      </c>
      <c r="R22" s="109">
        <v>37985.504284845607</v>
      </c>
      <c r="S22" s="139">
        <v>44952.156401722728</v>
      </c>
      <c r="T22" s="113"/>
      <c r="U22" s="139"/>
    </row>
    <row r="23" spans="1:21" s="114" customFormat="1" ht="18" customHeight="1" x14ac:dyDescent="0.3">
      <c r="A23" s="104" t="s">
        <v>33</v>
      </c>
      <c r="B23" s="109">
        <v>200181.61936459376</v>
      </c>
      <c r="C23" s="109">
        <v>47518.97</v>
      </c>
      <c r="D23" s="109">
        <v>34058.93</v>
      </c>
      <c r="E23" s="109">
        <v>2642.63</v>
      </c>
      <c r="F23" s="109">
        <v>13460.04</v>
      </c>
      <c r="G23" s="109">
        <v>3531.76</v>
      </c>
      <c r="H23" s="109">
        <v>9928.2800000000007</v>
      </c>
      <c r="I23" s="109">
        <v>152662.64936459379</v>
      </c>
      <c r="J23" s="109">
        <v>39663.261750712561</v>
      </c>
      <c r="K23" s="109">
        <v>11973.213737854387</v>
      </c>
      <c r="L23" s="109">
        <v>112999.38761388123</v>
      </c>
      <c r="M23" s="109">
        <v>43950.496003624547</v>
      </c>
      <c r="N23" s="109">
        <v>69048.891610256687</v>
      </c>
      <c r="O23" s="109">
        <v>73722.191750712562</v>
      </c>
      <c r="P23" s="109">
        <v>14615.843737854388</v>
      </c>
      <c r="Q23" s="109">
        <v>126459.42761388123</v>
      </c>
      <c r="R23" s="109">
        <v>47482.256003624549</v>
      </c>
      <c r="S23" s="139">
        <v>78977.171610256701</v>
      </c>
      <c r="T23" s="113"/>
      <c r="U23" s="139"/>
    </row>
    <row r="24" spans="1:21" s="114" customFormat="1" ht="18" customHeight="1" x14ac:dyDescent="0.3">
      <c r="A24" s="104" t="s">
        <v>34</v>
      </c>
      <c r="B24" s="109">
        <v>216443.78655029266</v>
      </c>
      <c r="C24" s="109">
        <v>65528.61</v>
      </c>
      <c r="D24" s="109">
        <v>45124.24</v>
      </c>
      <c r="E24" s="109">
        <v>1433.64</v>
      </c>
      <c r="F24" s="109">
        <v>20404.37</v>
      </c>
      <c r="G24" s="109">
        <v>1779.37</v>
      </c>
      <c r="H24" s="109">
        <v>18625</v>
      </c>
      <c r="I24" s="109">
        <v>150915.17655029267</v>
      </c>
      <c r="J24" s="109">
        <v>25993.936274157466</v>
      </c>
      <c r="K24" s="109">
        <v>9205.36</v>
      </c>
      <c r="L24" s="109">
        <v>124921.24027613521</v>
      </c>
      <c r="M24" s="109">
        <v>83200.670447043361</v>
      </c>
      <c r="N24" s="109">
        <v>41720.569829091844</v>
      </c>
      <c r="O24" s="109">
        <v>71118.176274157464</v>
      </c>
      <c r="P24" s="109">
        <v>10639</v>
      </c>
      <c r="Q24" s="109">
        <v>145325.61027613521</v>
      </c>
      <c r="R24" s="109">
        <v>84980.040447043371</v>
      </c>
      <c r="S24" s="139">
        <v>60345.569829091837</v>
      </c>
      <c r="T24" s="113"/>
      <c r="U24" s="139"/>
    </row>
    <row r="25" spans="1:21" s="475" customFormat="1" ht="18" customHeight="1" x14ac:dyDescent="0.3">
      <c r="A25" s="131" t="s">
        <v>35</v>
      </c>
      <c r="B25" s="132">
        <v>112034.35262584542</v>
      </c>
      <c r="C25" s="132">
        <v>35433.74</v>
      </c>
      <c r="D25" s="132">
        <v>22240.9</v>
      </c>
      <c r="E25" s="132">
        <v>1194.44</v>
      </c>
      <c r="F25" s="132">
        <v>13192.84</v>
      </c>
      <c r="G25" s="132">
        <v>708.28</v>
      </c>
      <c r="H25" s="132">
        <v>12484.56</v>
      </c>
      <c r="I25" s="132">
        <v>76600.612625845431</v>
      </c>
      <c r="J25" s="132">
        <v>9101.4615926031656</v>
      </c>
      <c r="K25" s="132">
        <v>6084.93</v>
      </c>
      <c r="L25" s="132">
        <v>67499.151033242262</v>
      </c>
      <c r="M25" s="132">
        <v>41184.888889681679</v>
      </c>
      <c r="N25" s="132">
        <v>26314.262143560587</v>
      </c>
      <c r="O25" s="132">
        <v>31342.361592603167</v>
      </c>
      <c r="P25" s="132">
        <v>7279.37</v>
      </c>
      <c r="Q25" s="132">
        <v>80691.991033242259</v>
      </c>
      <c r="R25" s="132">
        <v>41893.168889681678</v>
      </c>
      <c r="S25" s="140">
        <v>38798.822143560581</v>
      </c>
      <c r="T25" s="135"/>
      <c r="U25" s="140"/>
    </row>
    <row r="26" spans="1:21" s="114" customFormat="1" ht="18" customHeight="1" x14ac:dyDescent="0.3">
      <c r="A26" s="104" t="s">
        <v>36</v>
      </c>
      <c r="B26" s="109">
        <v>99183.79645826733</v>
      </c>
      <c r="C26" s="109">
        <v>32597.84</v>
      </c>
      <c r="D26" s="109">
        <v>14262.09</v>
      </c>
      <c r="E26" s="109">
        <v>832.64</v>
      </c>
      <c r="F26" s="109">
        <v>18335.75</v>
      </c>
      <c r="G26" s="109">
        <v>6802.24</v>
      </c>
      <c r="H26" s="109">
        <v>11533.51</v>
      </c>
      <c r="I26" s="109">
        <v>66585.956458267334</v>
      </c>
      <c r="J26" s="109">
        <v>9629.0313585704025</v>
      </c>
      <c r="K26" s="109">
        <v>5257.93</v>
      </c>
      <c r="L26" s="109">
        <v>56956.925099696928</v>
      </c>
      <c r="M26" s="109">
        <v>34945.081798061939</v>
      </c>
      <c r="N26" s="109">
        <v>22011.843301634985</v>
      </c>
      <c r="O26" s="109">
        <v>23891.121358570399</v>
      </c>
      <c r="P26" s="109">
        <v>6090.57</v>
      </c>
      <c r="Q26" s="109">
        <v>75292.67509969692</v>
      </c>
      <c r="R26" s="109">
        <v>41747.321798061937</v>
      </c>
      <c r="S26" s="139">
        <v>33545.353301634983</v>
      </c>
      <c r="T26" s="113"/>
      <c r="U26" s="139"/>
    </row>
    <row r="27" spans="1:21" s="114" customFormat="1" ht="18" customHeight="1" x14ac:dyDescent="0.3">
      <c r="A27" s="104" t="s">
        <v>37</v>
      </c>
      <c r="B27" s="109">
        <v>154665.23969902535</v>
      </c>
      <c r="C27" s="109">
        <v>23755.62</v>
      </c>
      <c r="D27" s="109">
        <v>12689.07</v>
      </c>
      <c r="E27" s="109">
        <v>940.94</v>
      </c>
      <c r="F27" s="109">
        <v>11066.55</v>
      </c>
      <c r="G27" s="109">
        <v>824.91</v>
      </c>
      <c r="H27" s="109">
        <v>10241.64</v>
      </c>
      <c r="I27" s="109">
        <v>130909.61969902535</v>
      </c>
      <c r="J27" s="109">
        <v>35898.636059617682</v>
      </c>
      <c r="K27" s="109">
        <v>14317.97</v>
      </c>
      <c r="L27" s="109">
        <v>95010.983639407685</v>
      </c>
      <c r="M27" s="109">
        <v>66366.862499983341</v>
      </c>
      <c r="N27" s="109">
        <v>28644.12113942434</v>
      </c>
      <c r="O27" s="109">
        <v>48587.706059617682</v>
      </c>
      <c r="P27" s="109">
        <v>15258.91</v>
      </c>
      <c r="Q27" s="109">
        <v>106077.53363940767</v>
      </c>
      <c r="R27" s="109">
        <v>67191.772499983344</v>
      </c>
      <c r="S27" s="139">
        <v>38885.761139424343</v>
      </c>
      <c r="T27" s="113"/>
      <c r="U27" s="139"/>
    </row>
    <row r="28" spans="1:21" s="114" customFormat="1" ht="18" customHeight="1" x14ac:dyDescent="0.3">
      <c r="A28" s="104" t="s">
        <v>38</v>
      </c>
      <c r="B28" s="109">
        <v>158345.23167904155</v>
      </c>
      <c r="C28" s="109">
        <v>33179.42</v>
      </c>
      <c r="D28" s="109">
        <v>14680.61</v>
      </c>
      <c r="E28" s="109">
        <v>2029.12</v>
      </c>
      <c r="F28" s="109">
        <v>18498.810000000001</v>
      </c>
      <c r="G28" s="109">
        <v>5092.47</v>
      </c>
      <c r="H28" s="109">
        <v>13406.34</v>
      </c>
      <c r="I28" s="109">
        <v>125165.81167904155</v>
      </c>
      <c r="J28" s="109">
        <v>17078.971793859695</v>
      </c>
      <c r="K28" s="109">
        <v>7030.8043963135451</v>
      </c>
      <c r="L28" s="109">
        <v>108086.83988518186</v>
      </c>
      <c r="M28" s="109">
        <v>62330.223094646251</v>
      </c>
      <c r="N28" s="109">
        <v>45756.616790535605</v>
      </c>
      <c r="O28" s="109">
        <v>31759.581793859699</v>
      </c>
      <c r="P28" s="109">
        <v>9059.924396313545</v>
      </c>
      <c r="Q28" s="109">
        <v>126585.64988518186</v>
      </c>
      <c r="R28" s="109">
        <v>67422.693094646253</v>
      </c>
      <c r="S28" s="139">
        <v>59162.956790535609</v>
      </c>
      <c r="T28" s="113"/>
      <c r="U28" s="139"/>
    </row>
    <row r="29" spans="1:21" s="114" customFormat="1" ht="18" customHeight="1" x14ac:dyDescent="0.25">
      <c r="A29" s="104" t="s">
        <v>39</v>
      </c>
      <c r="B29" s="109">
        <v>142843.1129380652</v>
      </c>
      <c r="C29" s="109">
        <v>42670.05</v>
      </c>
      <c r="D29" s="109">
        <v>21519.09</v>
      </c>
      <c r="E29" s="109">
        <v>827.39</v>
      </c>
      <c r="F29" s="109">
        <v>21150.959999999999</v>
      </c>
      <c r="G29" s="109">
        <v>6954.12</v>
      </c>
      <c r="H29" s="109">
        <v>14196.84</v>
      </c>
      <c r="I29" s="109">
        <v>100173.06293806521</v>
      </c>
      <c r="J29" s="109">
        <v>12132.319590988865</v>
      </c>
      <c r="K29" s="109">
        <v>5356.8902116191775</v>
      </c>
      <c r="L29" s="109">
        <v>88040.74334707635</v>
      </c>
      <c r="M29" s="109">
        <v>54111.821006217862</v>
      </c>
      <c r="N29" s="146">
        <v>33928.92234085848</v>
      </c>
      <c r="O29" s="105">
        <v>33651.409590988864</v>
      </c>
      <c r="P29" s="105">
        <v>6184.280211619177</v>
      </c>
      <c r="Q29" s="105">
        <v>109191.70334707634</v>
      </c>
      <c r="R29" s="105">
        <v>61065.941006217858</v>
      </c>
      <c r="S29" s="147">
        <v>48125.762340858484</v>
      </c>
      <c r="T29" s="113"/>
      <c r="U29" s="139"/>
    </row>
    <row r="30" spans="1:21" s="114" customFormat="1" ht="18" customHeight="1" x14ac:dyDescent="0.25">
      <c r="A30" s="104" t="s">
        <v>40</v>
      </c>
      <c r="B30" s="109">
        <v>370452.78958457336</v>
      </c>
      <c r="C30" s="109">
        <v>213446.32</v>
      </c>
      <c r="D30" s="109">
        <v>164735.46</v>
      </c>
      <c r="E30" s="109">
        <v>2608.23</v>
      </c>
      <c r="F30" s="109">
        <v>48710.86</v>
      </c>
      <c r="G30" s="109">
        <v>18428.88</v>
      </c>
      <c r="H30" s="109">
        <v>30281.98</v>
      </c>
      <c r="I30" s="109">
        <v>157006.46958457335</v>
      </c>
      <c r="J30" s="109">
        <v>21903.544745200143</v>
      </c>
      <c r="K30" s="109">
        <v>11054.858941034176</v>
      </c>
      <c r="L30" s="109">
        <v>135102.92483937321</v>
      </c>
      <c r="M30" s="109">
        <v>80634.998825195522</v>
      </c>
      <c r="N30" s="146">
        <v>54467.926014177705</v>
      </c>
      <c r="O30" s="148">
        <v>186639.00474520013</v>
      </c>
      <c r="P30" s="148">
        <v>13663.088941034177</v>
      </c>
      <c r="Q30" s="148">
        <v>183813.78483937323</v>
      </c>
      <c r="R30" s="148">
        <v>99063.878825195512</v>
      </c>
      <c r="S30" s="149">
        <v>84749.906014177701</v>
      </c>
      <c r="T30" s="113"/>
      <c r="U30" s="139"/>
    </row>
    <row r="31" spans="1:21" s="152" customFormat="1" ht="18" customHeight="1" x14ac:dyDescent="0.3">
      <c r="A31" s="37" t="s">
        <v>41</v>
      </c>
      <c r="B31" s="142">
        <f>SUM(B19:B30)</f>
        <v>2067403.1821756265</v>
      </c>
      <c r="C31" s="142">
        <f t="shared" ref="C31:S31" si="1">SUM(C19:C30)</f>
        <v>660818.98</v>
      </c>
      <c r="D31" s="142">
        <f t="shared" si="1"/>
        <v>444855.36</v>
      </c>
      <c r="E31" s="142">
        <f t="shared" si="1"/>
        <v>20956.05</v>
      </c>
      <c r="F31" s="142">
        <f t="shared" si="1"/>
        <v>215963.62</v>
      </c>
      <c r="G31" s="142">
        <f t="shared" si="1"/>
        <v>54049.680000000008</v>
      </c>
      <c r="H31" s="142">
        <f t="shared" si="1"/>
        <v>161913.94</v>
      </c>
      <c r="I31" s="142">
        <f t="shared" si="1"/>
        <v>1406584.2021756265</v>
      </c>
      <c r="J31" s="142">
        <f t="shared" si="1"/>
        <v>279164.94969820947</v>
      </c>
      <c r="K31" s="142">
        <f t="shared" si="1"/>
        <v>160394.11230293993</v>
      </c>
      <c r="L31" s="142">
        <f t="shared" si="1"/>
        <v>1127419.2524774172</v>
      </c>
      <c r="M31" s="142">
        <f t="shared" si="1"/>
        <v>623101.04205889686</v>
      </c>
      <c r="N31" s="142">
        <f t="shared" si="1"/>
        <v>504318.21041852038</v>
      </c>
      <c r="O31" s="142">
        <f t="shared" si="1"/>
        <v>724020.30969820952</v>
      </c>
      <c r="P31" s="142">
        <f t="shared" si="1"/>
        <v>181350.16230293992</v>
      </c>
      <c r="Q31" s="142">
        <f t="shared" si="1"/>
        <v>1343382.8724774176</v>
      </c>
      <c r="R31" s="142">
        <f t="shared" si="1"/>
        <v>677150.72205889691</v>
      </c>
      <c r="S31" s="143">
        <f t="shared" si="1"/>
        <v>666232.15041852044</v>
      </c>
      <c r="T31" s="106"/>
      <c r="U31" s="141"/>
    </row>
    <row r="32" spans="1:21" s="152" customFormat="1" ht="18" customHeight="1" x14ac:dyDescent="0.25">
      <c r="A32" s="104" t="s">
        <v>42</v>
      </c>
      <c r="B32" s="109">
        <v>131436.5414515404</v>
      </c>
      <c r="C32" s="109">
        <v>37367.449999999997</v>
      </c>
      <c r="D32" s="109">
        <v>30287.08</v>
      </c>
      <c r="E32" s="109">
        <v>1696.07</v>
      </c>
      <c r="F32" s="109">
        <v>7080.37</v>
      </c>
      <c r="G32" s="109">
        <v>230.37</v>
      </c>
      <c r="H32" s="109">
        <v>6850</v>
      </c>
      <c r="I32" s="109">
        <v>94069.0914515404</v>
      </c>
      <c r="J32" s="109">
        <v>18689.610005739531</v>
      </c>
      <c r="K32" s="109">
        <v>12490.35</v>
      </c>
      <c r="L32" s="109">
        <v>75379.481445800891</v>
      </c>
      <c r="M32" s="109">
        <v>53766.578057642197</v>
      </c>
      <c r="N32" s="146">
        <v>21612.903388158687</v>
      </c>
      <c r="O32" s="148">
        <v>48976.690005739525</v>
      </c>
      <c r="P32" s="148">
        <v>14186.42</v>
      </c>
      <c r="Q32" s="148">
        <v>82459.851445800887</v>
      </c>
      <c r="R32" s="148">
        <v>53996.948057642199</v>
      </c>
      <c r="S32" s="149">
        <v>28462.903388158687</v>
      </c>
      <c r="T32" s="150"/>
      <c r="U32" s="151"/>
    </row>
    <row r="33" spans="1:21" s="152" customFormat="1" ht="18" customHeight="1" x14ac:dyDescent="0.25">
      <c r="A33" s="104" t="s">
        <v>43</v>
      </c>
      <c r="B33" s="109">
        <v>123856.45936907388</v>
      </c>
      <c r="C33" s="109">
        <v>40553.82</v>
      </c>
      <c r="D33" s="109">
        <v>24408.27</v>
      </c>
      <c r="E33" s="109">
        <v>528.23</v>
      </c>
      <c r="F33" s="109">
        <v>16145.55</v>
      </c>
      <c r="G33" s="109">
        <v>9563.39</v>
      </c>
      <c r="H33" s="109">
        <v>6582.16</v>
      </c>
      <c r="I33" s="109">
        <v>83302.639369073877</v>
      </c>
      <c r="J33" s="109">
        <v>10852.937208907679</v>
      </c>
      <c r="K33" s="109">
        <v>9198.98</v>
      </c>
      <c r="L33" s="109">
        <v>72449.702160166198</v>
      </c>
      <c r="M33" s="109">
        <v>37099.537260124969</v>
      </c>
      <c r="N33" s="146">
        <v>35350.164900041229</v>
      </c>
      <c r="O33" s="148">
        <v>35261.207208907676</v>
      </c>
      <c r="P33" s="148">
        <v>9727.2099999999991</v>
      </c>
      <c r="Q33" s="148">
        <v>88595.252160166201</v>
      </c>
      <c r="R33" s="148">
        <v>46662.927260124961</v>
      </c>
      <c r="S33" s="149">
        <v>41932.324900041232</v>
      </c>
      <c r="T33" s="150"/>
      <c r="U33" s="151"/>
    </row>
    <row r="34" spans="1:21" s="152" customFormat="1" ht="18" customHeight="1" x14ac:dyDescent="0.25">
      <c r="A34" s="104" t="s">
        <v>44</v>
      </c>
      <c r="B34" s="109">
        <v>135286.60525425567</v>
      </c>
      <c r="C34" s="109">
        <v>50588.63</v>
      </c>
      <c r="D34" s="109">
        <v>38130.92</v>
      </c>
      <c r="E34" s="109">
        <v>6081.09</v>
      </c>
      <c r="F34" s="109">
        <v>12457.71</v>
      </c>
      <c r="G34" s="109">
        <v>725.03</v>
      </c>
      <c r="H34" s="109">
        <v>11732.68</v>
      </c>
      <c r="I34" s="109">
        <v>84697.975254255682</v>
      </c>
      <c r="J34" s="109">
        <v>20031.570197391709</v>
      </c>
      <c r="K34" s="109">
        <v>9232.6784258417447</v>
      </c>
      <c r="L34" s="109">
        <v>64666.405056863987</v>
      </c>
      <c r="M34" s="109">
        <v>43257.501925737495</v>
      </c>
      <c r="N34" s="146">
        <v>21408.903131126488</v>
      </c>
      <c r="O34" s="148">
        <v>58162.490197391708</v>
      </c>
      <c r="P34" s="148">
        <v>15313.768425841747</v>
      </c>
      <c r="Q34" s="148">
        <v>77124.115056863986</v>
      </c>
      <c r="R34" s="148">
        <v>43982.531925737494</v>
      </c>
      <c r="S34" s="149">
        <v>33141.583131126485</v>
      </c>
      <c r="T34" s="150"/>
      <c r="U34" s="151"/>
    </row>
    <row r="35" spans="1:21" s="152" customFormat="1" ht="18" customHeight="1" x14ac:dyDescent="0.25">
      <c r="A35" s="104" t="s">
        <v>276</v>
      </c>
      <c r="B35" s="109">
        <v>160172.97267995239</v>
      </c>
      <c r="C35" s="109">
        <v>39941.269999999997</v>
      </c>
      <c r="D35" s="109">
        <v>28922.42</v>
      </c>
      <c r="E35" s="109">
        <v>808.96</v>
      </c>
      <c r="F35" s="109">
        <v>11018.85</v>
      </c>
      <c r="G35" s="109">
        <v>2772.79</v>
      </c>
      <c r="H35" s="109">
        <v>8246.06</v>
      </c>
      <c r="I35" s="109">
        <v>120231.7026799524</v>
      </c>
      <c r="J35" s="109">
        <v>19277.553830693432</v>
      </c>
      <c r="K35" s="109">
        <v>15627.52</v>
      </c>
      <c r="L35" s="109">
        <v>100954.14884925896</v>
      </c>
      <c r="M35" s="109">
        <v>61246.304652078754</v>
      </c>
      <c r="N35" s="146">
        <v>39707.844197180202</v>
      </c>
      <c r="O35" s="148">
        <v>48199.973830693438</v>
      </c>
      <c r="P35" s="148">
        <v>16436.48</v>
      </c>
      <c r="Q35" s="148">
        <v>111972.99884925896</v>
      </c>
      <c r="R35" s="148">
        <v>64019.094652078755</v>
      </c>
      <c r="S35" s="149">
        <v>47953.9041971802</v>
      </c>
      <c r="T35" s="150"/>
      <c r="U35" s="151"/>
    </row>
    <row r="36" spans="1:21" s="152" customFormat="1" ht="18" customHeight="1" x14ac:dyDescent="0.25">
      <c r="A36" s="104" t="s">
        <v>284</v>
      </c>
      <c r="B36" s="109">
        <v>144797.36342812507</v>
      </c>
      <c r="C36" s="109">
        <v>36882.79</v>
      </c>
      <c r="D36" s="109">
        <v>20370.439999999999</v>
      </c>
      <c r="E36" s="109">
        <v>1244.6400000000001</v>
      </c>
      <c r="F36" s="109">
        <v>16512.349999999999</v>
      </c>
      <c r="G36" s="109">
        <v>7937.02</v>
      </c>
      <c r="H36" s="109">
        <v>8575.33</v>
      </c>
      <c r="I36" s="109">
        <v>107914.57342812508</v>
      </c>
      <c r="J36" s="109">
        <v>28650.133268540885</v>
      </c>
      <c r="K36" s="109">
        <v>11626.23</v>
      </c>
      <c r="L36" s="109">
        <v>79264.440159584206</v>
      </c>
      <c r="M36" s="109">
        <v>46914.505429934004</v>
      </c>
      <c r="N36" s="146">
        <v>32349.934729650198</v>
      </c>
      <c r="O36" s="148">
        <v>49020.57326854088</v>
      </c>
      <c r="P36" s="148">
        <v>12870.87</v>
      </c>
      <c r="Q36" s="148">
        <v>95776.790159584212</v>
      </c>
      <c r="R36" s="148">
        <v>54851.525429934001</v>
      </c>
      <c r="S36" s="149">
        <v>40925.264729650196</v>
      </c>
      <c r="T36" s="150"/>
      <c r="U36" s="151"/>
    </row>
    <row r="37" spans="1:21" s="152" customFormat="1" ht="18" customHeight="1" x14ac:dyDescent="0.3">
      <c r="A37" s="104" t="s">
        <v>277</v>
      </c>
      <c r="B37" s="109">
        <v>269184.11612312117</v>
      </c>
      <c r="C37" s="109">
        <v>83430.23</v>
      </c>
      <c r="D37" s="109">
        <v>61496.480000000003</v>
      </c>
      <c r="E37" s="109">
        <v>1050.9000000000001</v>
      </c>
      <c r="F37" s="109">
        <v>21933.75</v>
      </c>
      <c r="G37" s="109">
        <v>4145.9399999999996</v>
      </c>
      <c r="H37" s="109">
        <v>17787.810000000001</v>
      </c>
      <c r="I37" s="109">
        <v>185753.88612312116</v>
      </c>
      <c r="J37" s="109">
        <v>46183.507569201502</v>
      </c>
      <c r="K37" s="109">
        <v>23081.83</v>
      </c>
      <c r="L37" s="109">
        <v>139570.37855391967</v>
      </c>
      <c r="M37" s="109">
        <v>82218.390186855831</v>
      </c>
      <c r="N37" s="146">
        <v>57351.988367063837</v>
      </c>
      <c r="O37" s="478">
        <v>107679.98756920149</v>
      </c>
      <c r="P37" s="478">
        <v>24132.73</v>
      </c>
      <c r="Q37" s="478">
        <v>161504.12855391967</v>
      </c>
      <c r="R37" s="478">
        <v>86364.330186855834</v>
      </c>
      <c r="S37" s="479">
        <v>75139.798367063835</v>
      </c>
      <c r="T37" s="150"/>
      <c r="U37" s="151"/>
    </row>
    <row r="38" spans="1:21" s="107" customFormat="1" ht="18" customHeight="1" x14ac:dyDescent="0.3">
      <c r="A38" s="131" t="s">
        <v>278</v>
      </c>
      <c r="B38" s="132">
        <v>141296.41198960869</v>
      </c>
      <c r="C38" s="132">
        <v>40045.75</v>
      </c>
      <c r="D38" s="132">
        <v>26722.560000000001</v>
      </c>
      <c r="E38" s="132">
        <v>2530.9499999999998</v>
      </c>
      <c r="F38" s="132">
        <v>13323.19</v>
      </c>
      <c r="G38" s="132">
        <v>2374.09</v>
      </c>
      <c r="H38" s="132">
        <v>10949.1</v>
      </c>
      <c r="I38" s="132">
        <v>101250.66198960871</v>
      </c>
      <c r="J38" s="132">
        <v>28838.309244470078</v>
      </c>
      <c r="K38" s="132">
        <v>26012.221614741055</v>
      </c>
      <c r="L38" s="132">
        <v>72412.352745138633</v>
      </c>
      <c r="M38" s="132">
        <v>34103.81134008542</v>
      </c>
      <c r="N38" s="145">
        <v>38308.541405053213</v>
      </c>
      <c r="O38" s="476">
        <v>55560.869244470072</v>
      </c>
      <c r="P38" s="476">
        <v>28543.171614741055</v>
      </c>
      <c r="Q38" s="476">
        <v>85735.542745138635</v>
      </c>
      <c r="R38" s="476">
        <v>36477.901340085424</v>
      </c>
      <c r="S38" s="477">
        <v>49257.641405053211</v>
      </c>
      <c r="T38" s="106"/>
      <c r="U38" s="141"/>
    </row>
    <row r="39" spans="1:21" s="472" customFormat="1" ht="18" customHeight="1" x14ac:dyDescent="0.3">
      <c r="A39" s="86" t="s">
        <v>9</v>
      </c>
      <c r="B39" s="87">
        <f>(B38-B37)/B37*100</f>
        <v>-47.509379816087801</v>
      </c>
      <c r="C39" s="87">
        <f t="shared" ref="C39:S39" si="2">(C38-C37)/C37*100</f>
        <v>-52.000911420237003</v>
      </c>
      <c r="D39" s="87">
        <f t="shared" si="2"/>
        <v>-56.546195814784838</v>
      </c>
      <c r="E39" s="87">
        <f t="shared" si="2"/>
        <v>140.83642592063941</v>
      </c>
      <c r="F39" s="87">
        <f t="shared" si="2"/>
        <v>-39.257126574343189</v>
      </c>
      <c r="G39" s="87">
        <f t="shared" si="2"/>
        <v>-42.736990887470625</v>
      </c>
      <c r="H39" s="87">
        <f t="shared" si="2"/>
        <v>-38.446048164445202</v>
      </c>
      <c r="I39" s="87">
        <f t="shared" si="2"/>
        <v>-45.492035669984389</v>
      </c>
      <c r="J39" s="87">
        <f t="shared" si="2"/>
        <v>-37.557126423845851</v>
      </c>
      <c r="K39" s="87">
        <f t="shared" si="2"/>
        <v>12.695664142492397</v>
      </c>
      <c r="L39" s="87">
        <f t="shared" si="2"/>
        <v>-48.117678338771682</v>
      </c>
      <c r="M39" s="87">
        <f t="shared" si="2"/>
        <v>-58.520458424716807</v>
      </c>
      <c r="N39" s="87">
        <f t="shared" si="2"/>
        <v>-33.204510434980691</v>
      </c>
      <c r="O39" s="87">
        <f t="shared" si="2"/>
        <v>-48.40186138695141</v>
      </c>
      <c r="P39" s="87">
        <f t="shared" si="2"/>
        <v>18.275767452505605</v>
      </c>
      <c r="Q39" s="87">
        <f t="shared" si="2"/>
        <v>-46.914333699825498</v>
      </c>
      <c r="R39" s="87">
        <f t="shared" si="2"/>
        <v>-57.762769350306208</v>
      </c>
      <c r="S39" s="87">
        <f t="shared" si="2"/>
        <v>-34.445337257327004</v>
      </c>
      <c r="T39" s="116" t="e">
        <f t="shared" ref="T39" si="3">(T9-T8)/T8*100</f>
        <v>#DIV/0!</v>
      </c>
      <c r="U39" s="119" t="e">
        <f t="shared" ref="U39" si="4">(U9-U8)/U8*100</f>
        <v>#DIV/0!</v>
      </c>
    </row>
    <row r="40" spans="1:21" s="455" customFormat="1" ht="18" customHeight="1" x14ac:dyDescent="0.3">
      <c r="A40" s="38" t="s">
        <v>10</v>
      </c>
      <c r="B40" s="99">
        <f>(B38-B25)/B25*100</f>
        <v>26.118827554159267</v>
      </c>
      <c r="C40" s="99">
        <f t="shared" ref="C40:S40" si="5">(C38-C25)/C25*100</f>
        <v>13.015871313612401</v>
      </c>
      <c r="D40" s="99">
        <f t="shared" si="5"/>
        <v>20.150533476612907</v>
      </c>
      <c r="E40" s="99">
        <f t="shared" si="5"/>
        <v>111.89427681591371</v>
      </c>
      <c r="F40" s="99">
        <f t="shared" si="5"/>
        <v>0.98803593464333961</v>
      </c>
      <c r="G40" s="99">
        <f t="shared" si="5"/>
        <v>235.19088496075003</v>
      </c>
      <c r="H40" s="99">
        <f t="shared" si="5"/>
        <v>-12.298871566158512</v>
      </c>
      <c r="I40" s="99">
        <f t="shared" si="5"/>
        <v>32.179963734971786</v>
      </c>
      <c r="J40" s="99">
        <f t="shared" si="5"/>
        <v>216.85360588575372</v>
      </c>
      <c r="K40" s="99">
        <f t="shared" si="5"/>
        <v>327.48596310460522</v>
      </c>
      <c r="L40" s="99">
        <f t="shared" si="5"/>
        <v>7.2789088998714906</v>
      </c>
      <c r="M40" s="99">
        <f t="shared" si="5"/>
        <v>-17.193387527555835</v>
      </c>
      <c r="N40" s="99">
        <f t="shared" si="5"/>
        <v>45.580906643159544</v>
      </c>
      <c r="O40" s="99">
        <f t="shared" si="5"/>
        <v>77.270845020122863</v>
      </c>
      <c r="P40" s="99">
        <f t="shared" si="5"/>
        <v>292.11046580598395</v>
      </c>
      <c r="Q40" s="99">
        <f t="shared" si="5"/>
        <v>6.2503746001491152</v>
      </c>
      <c r="R40" s="99">
        <f t="shared" si="5"/>
        <v>-12.926373662151011</v>
      </c>
      <c r="S40" s="99">
        <f t="shared" si="5"/>
        <v>26.956538069103409</v>
      </c>
      <c r="T40" s="117" t="e">
        <f>(T9-#REF!)/#REF!*100</f>
        <v>#REF!</v>
      </c>
      <c r="U40" s="120" t="e">
        <f>(U9-#REF!)/#REF!*100</f>
        <v>#REF!</v>
      </c>
    </row>
    <row r="41" spans="1:21" s="472" customFormat="1" ht="18" customHeight="1" thickBot="1" x14ac:dyDescent="0.35">
      <c r="A41" s="39" t="s">
        <v>45</v>
      </c>
      <c r="B41" s="103">
        <f>(B38-B12)/B12*100</f>
        <v>-30.231345093633738</v>
      </c>
      <c r="C41" s="103">
        <f t="shared" ref="C41:S41" si="6">(C38-C12)/C12*100</f>
        <v>10.677795871349183</v>
      </c>
      <c r="D41" s="103">
        <f t="shared" si="6"/>
        <v>18.774957241555882</v>
      </c>
      <c r="E41" s="103">
        <f t="shared" si="6"/>
        <v>16.857662615890355</v>
      </c>
      <c r="F41" s="103">
        <f t="shared" si="6"/>
        <v>-2.6353059822563818</v>
      </c>
      <c r="G41" s="103">
        <f t="shared" si="6"/>
        <v>-43.086903052430465</v>
      </c>
      <c r="H41" s="103">
        <f t="shared" si="6"/>
        <v>15.103806937703215</v>
      </c>
      <c r="I41" s="103">
        <f t="shared" si="6"/>
        <v>-39.129952726789725</v>
      </c>
      <c r="J41" s="103">
        <f t="shared" si="6"/>
        <v>34.190875916225444</v>
      </c>
      <c r="K41" s="103">
        <f t="shared" si="6"/>
        <v>303.56618423978341</v>
      </c>
      <c r="L41" s="103">
        <f t="shared" si="6"/>
        <v>-50.008227993670396</v>
      </c>
      <c r="M41" s="103">
        <f t="shared" si="6"/>
        <v>-63.300312559152829</v>
      </c>
      <c r="N41" s="103">
        <f t="shared" si="6"/>
        <v>-26.218820582168078</v>
      </c>
      <c r="O41" s="103">
        <f t="shared" si="6"/>
        <v>26.306296050559453</v>
      </c>
      <c r="P41" s="103">
        <f t="shared" si="6"/>
        <v>231.45681512525854</v>
      </c>
      <c r="Q41" s="103">
        <f t="shared" si="6"/>
        <v>-45.919210048989179</v>
      </c>
      <c r="R41" s="103">
        <f t="shared" si="6"/>
        <v>-62.431924918958671</v>
      </c>
      <c r="S41" s="103">
        <f t="shared" si="6"/>
        <v>-19.82049363111793</v>
      </c>
      <c r="T41" s="118" t="e">
        <f>(T9-#REF!)/#REF!*100</f>
        <v>#REF!</v>
      </c>
      <c r="U41" s="121" t="e">
        <f>(U9-#REF!)/#REF!*100</f>
        <v>#REF!</v>
      </c>
    </row>
    <row r="42" spans="1:21" s="472" customFormat="1" x14ac:dyDescent="0.3">
      <c r="A42" s="154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</row>
    <row r="43" spans="1:21" s="24" customFormat="1" ht="22.5" customHeight="1" x14ac:dyDescent="0.3">
      <c r="A43" s="484" t="s">
        <v>280</v>
      </c>
      <c r="B43" s="484"/>
      <c r="C43" s="484"/>
      <c r="D43" s="484"/>
      <c r="E43" s="484"/>
      <c r="F43" s="484"/>
      <c r="G43" s="484"/>
      <c r="H43" s="484"/>
      <c r="I43" s="484"/>
      <c r="J43" s="484"/>
      <c r="K43" s="484"/>
      <c r="L43" s="484"/>
      <c r="M43" s="484"/>
      <c r="N43" s="484"/>
      <c r="O43" s="484"/>
      <c r="P43" s="484"/>
      <c r="Q43" s="484"/>
      <c r="R43" s="484"/>
      <c r="S43" s="484"/>
      <c r="U43" s="25"/>
    </row>
    <row r="44" spans="1:21" s="26" customFormat="1" ht="11.25" customHeight="1" x14ac:dyDescent="0.3">
      <c r="A44" s="5" t="s">
        <v>15</v>
      </c>
      <c r="B44" s="6" t="s">
        <v>0</v>
      </c>
      <c r="C44" s="40" t="s">
        <v>1</v>
      </c>
      <c r="D44" s="40"/>
      <c r="E44" s="40"/>
      <c r="F44" s="40"/>
      <c r="G44" s="40"/>
      <c r="H44" s="41"/>
      <c r="I44" s="50" t="s">
        <v>2</v>
      </c>
      <c r="J44" s="50"/>
      <c r="K44" s="50"/>
      <c r="L44" s="50"/>
      <c r="M44" s="50"/>
      <c r="N44" s="77"/>
      <c r="O44" s="62" t="s">
        <v>3</v>
      </c>
      <c r="P44" s="62"/>
      <c r="Q44" s="63" t="s">
        <v>4</v>
      </c>
      <c r="R44" s="62"/>
      <c r="S44" s="64"/>
      <c r="U44" s="27"/>
    </row>
    <row r="45" spans="1:21" s="26" customFormat="1" ht="11.25" customHeight="1" x14ac:dyDescent="0.3">
      <c r="A45" s="7"/>
      <c r="B45" s="8"/>
      <c r="C45" s="72"/>
      <c r="D45" s="42" t="s">
        <v>3</v>
      </c>
      <c r="E45" s="43"/>
      <c r="F45" s="42" t="s">
        <v>4</v>
      </c>
      <c r="G45" s="40"/>
      <c r="H45" s="41"/>
      <c r="I45" s="52"/>
      <c r="J45" s="53" t="s">
        <v>3</v>
      </c>
      <c r="K45" s="54"/>
      <c r="L45" s="55" t="s">
        <v>4</v>
      </c>
      <c r="M45" s="50"/>
      <c r="N45" s="51"/>
      <c r="O45" s="79"/>
      <c r="P45" s="80"/>
      <c r="Q45" s="81"/>
      <c r="R45" s="79"/>
      <c r="S45" s="82"/>
      <c r="U45" s="27"/>
    </row>
    <row r="46" spans="1:21" s="28" customFormat="1" ht="11.25" customHeight="1" thickBot="1" x14ac:dyDescent="0.35">
      <c r="A46" s="7"/>
      <c r="B46" s="8"/>
      <c r="C46" s="72"/>
      <c r="D46" s="73"/>
      <c r="E46" s="74" t="s">
        <v>8</v>
      </c>
      <c r="F46" s="75"/>
      <c r="G46" s="76" t="s">
        <v>5</v>
      </c>
      <c r="H46" s="41" t="s">
        <v>6</v>
      </c>
      <c r="I46" s="52"/>
      <c r="J46" s="70"/>
      <c r="K46" s="55" t="s">
        <v>8</v>
      </c>
      <c r="L46" s="78"/>
      <c r="M46" s="71" t="s">
        <v>5</v>
      </c>
      <c r="N46" s="51" t="s">
        <v>6</v>
      </c>
      <c r="O46" s="82"/>
      <c r="P46" s="63" t="s">
        <v>8</v>
      </c>
      <c r="Q46" s="81"/>
      <c r="R46" s="83" t="s">
        <v>5</v>
      </c>
      <c r="S46" s="64" t="s">
        <v>6</v>
      </c>
      <c r="U46" s="29"/>
    </row>
    <row r="47" spans="1:21" s="474" customFormat="1" ht="18" thickTop="1" x14ac:dyDescent="0.3">
      <c r="A47" s="30" t="s">
        <v>281</v>
      </c>
      <c r="B47" s="31">
        <f>SUM(B32:B38)</f>
        <v>1106030.4702956774</v>
      </c>
      <c r="C47" s="100">
        <f t="shared" ref="C47:S47" si="7">SUM(C32:C38)</f>
        <v>328809.94</v>
      </c>
      <c r="D47" s="100">
        <f t="shared" si="7"/>
        <v>230338.17</v>
      </c>
      <c r="E47" s="100">
        <f t="shared" si="7"/>
        <v>13940.839999999997</v>
      </c>
      <c r="F47" s="100">
        <f t="shared" si="7"/>
        <v>98471.76999999999</v>
      </c>
      <c r="G47" s="100">
        <f t="shared" si="7"/>
        <v>27748.63</v>
      </c>
      <c r="H47" s="100">
        <f t="shared" si="7"/>
        <v>70723.140000000014</v>
      </c>
      <c r="I47" s="100">
        <f t="shared" si="7"/>
        <v>777220.53029567725</v>
      </c>
      <c r="J47" s="100">
        <f t="shared" si="7"/>
        <v>172523.62132494483</v>
      </c>
      <c r="K47" s="100">
        <f t="shared" si="7"/>
        <v>107269.8100405828</v>
      </c>
      <c r="L47" s="100">
        <f t="shared" si="7"/>
        <v>604696.90897073247</v>
      </c>
      <c r="M47" s="100">
        <f t="shared" si="7"/>
        <v>358606.62885245867</v>
      </c>
      <c r="N47" s="100">
        <f t="shared" si="7"/>
        <v>246090.28011827386</v>
      </c>
      <c r="O47" s="100">
        <f t="shared" si="7"/>
        <v>402861.79132494482</v>
      </c>
      <c r="P47" s="100">
        <f t="shared" si="7"/>
        <v>121210.65004058278</v>
      </c>
      <c r="Q47" s="100">
        <f t="shared" si="7"/>
        <v>703168.67897073249</v>
      </c>
      <c r="R47" s="100">
        <f t="shared" si="7"/>
        <v>386355.25885245868</v>
      </c>
      <c r="S47" s="100">
        <f t="shared" si="7"/>
        <v>316813.42011827382</v>
      </c>
      <c r="T47" s="100">
        <f>SUM(T6:T6)</f>
        <v>0</v>
      </c>
      <c r="U47" s="473">
        <f>SUM(U6:U6)</f>
        <v>0</v>
      </c>
    </row>
    <row r="48" spans="1:21" ht="17.25" x14ac:dyDescent="0.3">
      <c r="A48" s="84" t="s">
        <v>282</v>
      </c>
      <c r="B48" s="32">
        <f>SUM(B19:B25)</f>
        <v>1141913.0118166537</v>
      </c>
      <c r="C48" s="101">
        <f t="shared" ref="C48:S48" si="8">SUM(C19:C25)</f>
        <v>315169.73</v>
      </c>
      <c r="D48" s="101">
        <f t="shared" si="8"/>
        <v>216969.03999999998</v>
      </c>
      <c r="E48" s="101">
        <f t="shared" si="8"/>
        <v>13717.730000000001</v>
      </c>
      <c r="F48" s="101">
        <f t="shared" si="8"/>
        <v>98200.69</v>
      </c>
      <c r="G48" s="101">
        <f t="shared" si="8"/>
        <v>15947.06</v>
      </c>
      <c r="H48" s="101">
        <f t="shared" si="8"/>
        <v>82253.63</v>
      </c>
      <c r="I48" s="101">
        <f t="shared" si="8"/>
        <v>826743.28181665391</v>
      </c>
      <c r="J48" s="101">
        <f t="shared" si="8"/>
        <v>182522.44614997267</v>
      </c>
      <c r="K48" s="101">
        <f t="shared" si="8"/>
        <v>117375.65875397302</v>
      </c>
      <c r="L48" s="101">
        <f t="shared" si="8"/>
        <v>644220.83566668117</v>
      </c>
      <c r="M48" s="101">
        <f t="shared" si="8"/>
        <v>324712.05483479198</v>
      </c>
      <c r="N48" s="101">
        <f t="shared" si="8"/>
        <v>319508.78083188925</v>
      </c>
      <c r="O48" s="101">
        <f t="shared" si="8"/>
        <v>399491.48614997271</v>
      </c>
      <c r="P48" s="101">
        <f t="shared" si="8"/>
        <v>131093.38875397301</v>
      </c>
      <c r="Q48" s="101">
        <f t="shared" si="8"/>
        <v>742421.52566668135</v>
      </c>
      <c r="R48" s="101">
        <f t="shared" si="8"/>
        <v>340659.11483479198</v>
      </c>
      <c r="S48" s="101">
        <f t="shared" si="8"/>
        <v>401762.41083188925</v>
      </c>
      <c r="T48" s="101" t="e">
        <f>SUM(#REF!)</f>
        <v>#REF!</v>
      </c>
      <c r="U48" s="101" t="e">
        <f>SUM(#REF!)</f>
        <v>#REF!</v>
      </c>
    </row>
    <row r="49" spans="1:21" ht="17.25" x14ac:dyDescent="0.3">
      <c r="A49" s="84" t="s">
        <v>283</v>
      </c>
      <c r="B49" s="33">
        <f>SUM(B6:B12)</f>
        <v>1488298.7758914169</v>
      </c>
      <c r="C49" s="102">
        <f t="shared" ref="C49:S49" si="9">SUM(C6:C12)</f>
        <v>309701.44000000006</v>
      </c>
      <c r="D49" s="102">
        <f t="shared" si="9"/>
        <v>209237.66999999998</v>
      </c>
      <c r="E49" s="102">
        <f t="shared" si="9"/>
        <v>18357.049487711884</v>
      </c>
      <c r="F49" s="102">
        <f t="shared" si="9"/>
        <v>100463.77</v>
      </c>
      <c r="G49" s="102">
        <f t="shared" si="9"/>
        <v>21463.68</v>
      </c>
      <c r="H49" s="102">
        <f t="shared" si="9"/>
        <v>79000.09</v>
      </c>
      <c r="I49" s="102">
        <f t="shared" si="9"/>
        <v>1178597.3358914168</v>
      </c>
      <c r="J49" s="102">
        <f t="shared" si="9"/>
        <v>146297.4746341703</v>
      </c>
      <c r="K49" s="102">
        <f t="shared" si="9"/>
        <v>86597.431508463924</v>
      </c>
      <c r="L49" s="102">
        <f t="shared" si="9"/>
        <v>1032299.8612572466</v>
      </c>
      <c r="M49" s="102">
        <f t="shared" si="9"/>
        <v>559334.21638117998</v>
      </c>
      <c r="N49" s="102">
        <f t="shared" si="9"/>
        <v>472965.6448760666</v>
      </c>
      <c r="O49" s="102">
        <f t="shared" si="9"/>
        <v>355535.14463417028</v>
      </c>
      <c r="P49" s="102">
        <f t="shared" si="9"/>
        <v>104954.48099617581</v>
      </c>
      <c r="Q49" s="102">
        <f t="shared" si="9"/>
        <v>1132763.6312572465</v>
      </c>
      <c r="R49" s="102">
        <f t="shared" si="9"/>
        <v>580797.89638117992</v>
      </c>
      <c r="S49" s="102">
        <f t="shared" si="9"/>
        <v>551965.73487606645</v>
      </c>
      <c r="T49" s="102" t="e">
        <f>SUM(#REF!)</f>
        <v>#REF!</v>
      </c>
      <c r="U49" s="102" t="e">
        <f>SUM(#REF!)</f>
        <v>#REF!</v>
      </c>
    </row>
    <row r="50" spans="1:21" ht="17.25" x14ac:dyDescent="0.3">
      <c r="A50" s="85" t="s">
        <v>11</v>
      </c>
      <c r="B50" s="34">
        <f>100*(B47/B48-1)</f>
        <v>-3.1423182982993736</v>
      </c>
      <c r="C50" s="34">
        <f t="shared" ref="C50:S50" si="10">100*(C47/C48-1)</f>
        <v>4.3278934179370676</v>
      </c>
      <c r="D50" s="34">
        <f t="shared" si="10"/>
        <v>6.1617685177572046</v>
      </c>
      <c r="E50" s="34">
        <f t="shared" si="10"/>
        <v>1.6264352775568147</v>
      </c>
      <c r="F50" s="34">
        <f t="shared" si="10"/>
        <v>0.27604694019969234</v>
      </c>
      <c r="G50" s="34">
        <f t="shared" si="10"/>
        <v>74.004675469961256</v>
      </c>
      <c r="H50" s="34">
        <f t="shared" si="10"/>
        <v>-14.018214150548724</v>
      </c>
      <c r="I50" s="34">
        <f t="shared" si="10"/>
        <v>-5.9901002657266496</v>
      </c>
      <c r="J50" s="34">
        <f t="shared" si="10"/>
        <v>-5.4781343533014777</v>
      </c>
      <c r="K50" s="34">
        <f t="shared" si="10"/>
        <v>-8.6098334362261113</v>
      </c>
      <c r="L50" s="34">
        <f t="shared" si="10"/>
        <v>-6.1351518777015057</v>
      </c>
      <c r="M50" s="34">
        <f t="shared" si="10"/>
        <v>10.438347918715763</v>
      </c>
      <c r="N50" s="34">
        <f t="shared" si="10"/>
        <v>-22.978554931247665</v>
      </c>
      <c r="O50" s="34">
        <f t="shared" si="10"/>
        <v>0.84364881150604809</v>
      </c>
      <c r="P50" s="34">
        <f t="shared" si="10"/>
        <v>-7.5387010796840848</v>
      </c>
      <c r="Q50" s="34">
        <f t="shared" si="10"/>
        <v>-5.2871374736475296</v>
      </c>
      <c r="R50" s="34">
        <f t="shared" si="10"/>
        <v>13.414038265151884</v>
      </c>
      <c r="S50" s="34">
        <f t="shared" si="10"/>
        <v>-21.144086261758545</v>
      </c>
      <c r="T50" s="15" t="e">
        <f t="shared" ref="T50:U50" si="11">100*(T47/T48-1)</f>
        <v>#REF!</v>
      </c>
      <c r="U50" s="11" t="e">
        <f t="shared" si="11"/>
        <v>#REF!</v>
      </c>
    </row>
    <row r="51" spans="1:21" ht="17.25" x14ac:dyDescent="0.3">
      <c r="A51" s="84" t="s">
        <v>12</v>
      </c>
      <c r="B51" s="35">
        <f>100*(B47/B49-1)</f>
        <v>-25.684917019889355</v>
      </c>
      <c r="C51" s="35">
        <f t="shared" ref="C51:S51" si="12">100*(C47/C49-1)</f>
        <v>6.1699745406414541</v>
      </c>
      <c r="D51" s="35">
        <f t="shared" si="12"/>
        <v>10.084465192142522</v>
      </c>
      <c r="E51" s="35">
        <f t="shared" si="12"/>
        <v>-24.057294668558129</v>
      </c>
      <c r="F51" s="35">
        <f t="shared" si="12"/>
        <v>-1.9828043482740254</v>
      </c>
      <c r="G51" s="35">
        <f t="shared" si="12"/>
        <v>29.281791379670217</v>
      </c>
      <c r="H51" s="35">
        <f t="shared" si="12"/>
        <v>-10.477139962751924</v>
      </c>
      <c r="I51" s="35">
        <f t="shared" si="12"/>
        <v>-34.055465201960885</v>
      </c>
      <c r="J51" s="35">
        <f t="shared" si="12"/>
        <v>17.926588792017984</v>
      </c>
      <c r="K51" s="35">
        <f t="shared" si="12"/>
        <v>23.871814870280982</v>
      </c>
      <c r="L51" s="35">
        <f t="shared" si="12"/>
        <v>-41.422358786887074</v>
      </c>
      <c r="M51" s="35">
        <f t="shared" si="12"/>
        <v>-35.88687794345978</v>
      </c>
      <c r="N51" s="35">
        <f t="shared" si="12"/>
        <v>-47.96867747492356</v>
      </c>
      <c r="O51" s="35">
        <f t="shared" si="12"/>
        <v>13.311383531288179</v>
      </c>
      <c r="P51" s="35">
        <f t="shared" si="12"/>
        <v>15.488780364698563</v>
      </c>
      <c r="Q51" s="35">
        <f t="shared" si="12"/>
        <v>-37.924500790134786</v>
      </c>
      <c r="R51" s="35">
        <f t="shared" si="12"/>
        <v>-33.478536809490741</v>
      </c>
      <c r="S51" s="35">
        <f t="shared" si="12"/>
        <v>-42.602701562732271</v>
      </c>
      <c r="T51" s="16" t="e">
        <f t="shared" ref="T51:U51" si="13">100*(T47/T49-1)</f>
        <v>#REF!</v>
      </c>
      <c r="U51" s="10" t="e">
        <f t="shared" si="13"/>
        <v>#REF!</v>
      </c>
    </row>
    <row r="52" spans="1:21" ht="5.0999999999999996" customHeight="1" x14ac:dyDescent="0.3">
      <c r="A52" s="155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6"/>
      <c r="U52" s="10"/>
    </row>
    <row r="53" spans="1:21" s="472" customFormat="1" x14ac:dyDescent="0.3">
      <c r="A53" s="485" t="s">
        <v>46</v>
      </c>
      <c r="B53" s="485"/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Q53" s="485"/>
      <c r="R53" s="485"/>
      <c r="S53" s="485"/>
      <c r="T53" s="23"/>
      <c r="U53" s="23"/>
    </row>
    <row r="58" spans="1:21" x14ac:dyDescent="0.3">
      <c r="B58" s="17"/>
      <c r="C58" s="17"/>
      <c r="D58" s="17"/>
      <c r="E58" s="17"/>
      <c r="F58" s="17"/>
      <c r="G58" s="18"/>
      <c r="H58" s="18"/>
    </row>
    <row r="59" spans="1:21" x14ac:dyDescent="0.3">
      <c r="B59" s="17"/>
      <c r="C59" s="17"/>
      <c r="D59" s="17"/>
      <c r="E59" s="17"/>
      <c r="F59" s="17"/>
      <c r="G59" s="98"/>
      <c r="H59" s="98"/>
    </row>
    <row r="60" spans="1:21" x14ac:dyDescent="0.3"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21" x14ac:dyDescent="0.3">
      <c r="B61" s="98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21" x14ac:dyDescent="0.3">
      <c r="B62" s="98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21" x14ac:dyDescent="0.3">
      <c r="B63" s="9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21" x14ac:dyDescent="0.3">
      <c r="B64" s="9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2:17" x14ac:dyDescent="0.3">
      <c r="B65" s="98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2:17" x14ac:dyDescent="0.3">
      <c r="B66" s="98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2:17" x14ac:dyDescent="0.3">
      <c r="B67" s="98"/>
    </row>
    <row r="68" spans="2:17" x14ac:dyDescent="0.3">
      <c r="B68" s="98"/>
    </row>
    <row r="74" spans="2:17" x14ac:dyDescent="0.3">
      <c r="F74" s="19"/>
      <c r="G74" s="19"/>
      <c r="H74" s="20"/>
      <c r="I74" s="19"/>
      <c r="J74" s="20"/>
      <c r="K74" s="19"/>
      <c r="L74" s="19"/>
      <c r="M74" s="20"/>
    </row>
    <row r="75" spans="2:17" x14ac:dyDescent="0.3">
      <c r="F75" s="19"/>
      <c r="G75" s="19"/>
      <c r="H75" s="20"/>
      <c r="I75" s="19"/>
      <c r="J75" s="20"/>
      <c r="K75" s="19"/>
      <c r="L75" s="19"/>
      <c r="M75" s="20"/>
    </row>
    <row r="76" spans="2:17" x14ac:dyDescent="0.3">
      <c r="F76" s="19"/>
      <c r="G76" s="19"/>
      <c r="H76" s="20"/>
      <c r="I76" s="19"/>
      <c r="J76" s="20"/>
      <c r="K76" s="19"/>
      <c r="L76" s="19"/>
      <c r="M76" s="20"/>
    </row>
    <row r="77" spans="2:17" x14ac:dyDescent="0.3">
      <c r="F77" s="19"/>
      <c r="G77" s="19"/>
      <c r="H77" s="20"/>
      <c r="I77" s="19"/>
      <c r="J77" s="20"/>
      <c r="K77" s="19"/>
      <c r="L77" s="19"/>
      <c r="M77" s="20"/>
    </row>
    <row r="78" spans="2:17" x14ac:dyDescent="0.3">
      <c r="F78" s="19"/>
      <c r="G78" s="19"/>
      <c r="H78" s="20"/>
      <c r="I78" s="19"/>
      <c r="J78" s="20"/>
      <c r="K78" s="19"/>
      <c r="L78" s="19"/>
      <c r="M78" s="20"/>
    </row>
    <row r="79" spans="2:17" x14ac:dyDescent="0.3">
      <c r="F79" s="19"/>
      <c r="G79" s="19"/>
      <c r="H79" s="20"/>
      <c r="I79" s="19"/>
      <c r="J79" s="20"/>
      <c r="K79" s="19"/>
      <c r="L79" s="19"/>
      <c r="M79" s="20"/>
    </row>
    <row r="80" spans="2:17" x14ac:dyDescent="0.3">
      <c r="F80" s="19"/>
      <c r="G80" s="19"/>
      <c r="H80" s="20"/>
      <c r="I80" s="19"/>
      <c r="J80" s="20"/>
      <c r="K80" s="19"/>
      <c r="L80" s="19"/>
      <c r="M80" s="20"/>
    </row>
    <row r="85" spans="6:10" x14ac:dyDescent="0.3">
      <c r="F85" s="19"/>
      <c r="G85" s="19"/>
      <c r="H85" s="20"/>
      <c r="I85" s="19"/>
    </row>
    <row r="86" spans="6:10" x14ac:dyDescent="0.3">
      <c r="F86" s="19"/>
      <c r="G86" s="19"/>
      <c r="H86" s="20"/>
      <c r="I86" s="19"/>
    </row>
    <row r="87" spans="6:10" x14ac:dyDescent="0.3">
      <c r="F87" s="19"/>
      <c r="G87" s="19"/>
      <c r="H87" s="20"/>
      <c r="I87" s="19"/>
    </row>
    <row r="88" spans="6:10" x14ac:dyDescent="0.3">
      <c r="F88" s="19"/>
      <c r="G88" s="19"/>
      <c r="H88" s="20"/>
      <c r="I88" s="19"/>
    </row>
    <row r="89" spans="6:10" x14ac:dyDescent="0.3">
      <c r="F89" s="19"/>
      <c r="G89" s="19"/>
      <c r="H89" s="20"/>
      <c r="I89" s="19"/>
    </row>
    <row r="90" spans="6:10" x14ac:dyDescent="0.3">
      <c r="F90" s="19"/>
      <c r="G90" s="19"/>
      <c r="H90" s="20"/>
      <c r="I90" s="19"/>
    </row>
    <row r="91" spans="6:10" x14ac:dyDescent="0.3">
      <c r="F91" s="19"/>
      <c r="G91" s="19"/>
      <c r="H91" s="20"/>
      <c r="I91" s="19"/>
      <c r="J91" s="20"/>
    </row>
    <row r="92" spans="6:10" x14ac:dyDescent="0.3">
      <c r="F92" s="19"/>
      <c r="G92" s="19"/>
      <c r="H92" s="20"/>
      <c r="I92" s="19"/>
      <c r="J92" s="20"/>
    </row>
    <row r="93" spans="6:10" x14ac:dyDescent="0.3">
      <c r="F93" s="19"/>
      <c r="G93" s="19"/>
      <c r="H93" s="20"/>
      <c r="I93" s="19"/>
      <c r="J93" s="20"/>
    </row>
    <row r="94" spans="6:10" x14ac:dyDescent="0.3">
      <c r="F94" s="19"/>
      <c r="G94" s="19"/>
      <c r="H94" s="20"/>
      <c r="I94" s="19"/>
      <c r="J94" s="20"/>
    </row>
  </sheetData>
  <mergeCells count="4">
    <mergeCell ref="U3:U5"/>
    <mergeCell ref="A1:U1"/>
    <mergeCell ref="A43:S43"/>
    <mergeCell ref="A53:S53"/>
  </mergeCells>
  <phoneticPr fontId="11" type="noConversion"/>
  <printOptions horizontalCentered="1"/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7"/>
  <sheetViews>
    <sheetView workbookViewId="0">
      <selection activeCell="E249" sqref="E249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483" t="s">
        <v>47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</row>
    <row r="3" spans="1:19" ht="16.5" customHeight="1" x14ac:dyDescent="0.3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</row>
    <row r="4" spans="1:19" x14ac:dyDescent="0.3">
      <c r="A4" s="157"/>
      <c r="B4" s="158"/>
      <c r="C4" s="159"/>
      <c r="D4" s="42" t="s">
        <v>3</v>
      </c>
      <c r="E4" s="43"/>
      <c r="F4" s="42" t="s">
        <v>4</v>
      </c>
      <c r="G4" s="40"/>
      <c r="H4" s="41"/>
      <c r="I4" s="52"/>
      <c r="J4" s="53" t="s">
        <v>3</v>
      </c>
      <c r="K4" s="54"/>
      <c r="L4" s="55" t="s">
        <v>4</v>
      </c>
      <c r="M4" s="50"/>
      <c r="N4" s="51"/>
      <c r="O4" s="63"/>
      <c r="P4" s="160"/>
      <c r="Q4" s="63"/>
      <c r="R4" s="62"/>
      <c r="S4" s="161"/>
    </row>
    <row r="5" spans="1:19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</row>
    <row r="6" spans="1:19" ht="17.25" hidden="1" thickTop="1" x14ac:dyDescent="0.3">
      <c r="A6" s="162" t="s">
        <v>48</v>
      </c>
      <c r="B6" s="163">
        <v>1024478</v>
      </c>
      <c r="C6" s="164">
        <v>322615</v>
      </c>
      <c r="D6" s="165">
        <v>229858</v>
      </c>
      <c r="E6" s="165"/>
      <c r="F6" s="165">
        <v>92307</v>
      </c>
      <c r="G6" s="165">
        <v>32791</v>
      </c>
      <c r="H6" s="165">
        <v>59516</v>
      </c>
      <c r="I6" s="165">
        <v>702312</v>
      </c>
      <c r="J6" s="165">
        <v>89641</v>
      </c>
      <c r="K6" s="165"/>
      <c r="L6" s="165">
        <v>612671</v>
      </c>
      <c r="M6" s="165">
        <v>418693</v>
      </c>
      <c r="N6" s="165">
        <v>193978</v>
      </c>
      <c r="O6" s="165">
        <v>319499</v>
      </c>
      <c r="P6" s="165"/>
      <c r="Q6" s="165">
        <v>704979</v>
      </c>
      <c r="R6" s="165">
        <v>451483</v>
      </c>
      <c r="S6" s="166">
        <v>253496</v>
      </c>
    </row>
    <row r="7" spans="1:19" ht="17.25" hidden="1" thickTop="1" x14ac:dyDescent="0.3">
      <c r="A7" s="167" t="s">
        <v>49</v>
      </c>
      <c r="B7" s="168">
        <v>57045</v>
      </c>
      <c r="C7" s="169">
        <v>18344</v>
      </c>
      <c r="D7" s="170">
        <v>16324</v>
      </c>
      <c r="E7" s="170"/>
      <c r="F7" s="170">
        <v>2020</v>
      </c>
      <c r="G7" s="170">
        <v>894</v>
      </c>
      <c r="H7" s="170">
        <v>1126</v>
      </c>
      <c r="I7" s="170">
        <v>38701</v>
      </c>
      <c r="J7" s="170">
        <v>2686</v>
      </c>
      <c r="K7" s="170"/>
      <c r="L7" s="170">
        <v>36015</v>
      </c>
      <c r="M7" s="170">
        <v>22619</v>
      </c>
      <c r="N7" s="170">
        <v>13396</v>
      </c>
      <c r="O7" s="170">
        <v>19010</v>
      </c>
      <c r="P7" s="170"/>
      <c r="Q7" s="170">
        <v>38035</v>
      </c>
      <c r="R7" s="170">
        <v>23513</v>
      </c>
      <c r="S7" s="171">
        <v>14522</v>
      </c>
    </row>
    <row r="8" spans="1:19" ht="17.25" hidden="1" thickTop="1" x14ac:dyDescent="0.3">
      <c r="A8" s="172" t="s">
        <v>50</v>
      </c>
      <c r="B8" s="173">
        <v>60283</v>
      </c>
      <c r="C8" s="174">
        <v>24886</v>
      </c>
      <c r="D8" s="170">
        <v>18986</v>
      </c>
      <c r="E8" s="170"/>
      <c r="F8" s="170">
        <v>5900</v>
      </c>
      <c r="G8" s="170">
        <v>2992</v>
      </c>
      <c r="H8" s="170">
        <v>2908</v>
      </c>
      <c r="I8" s="170">
        <v>35397</v>
      </c>
      <c r="J8" s="170">
        <v>2333</v>
      </c>
      <c r="K8" s="170"/>
      <c r="L8" s="170">
        <v>33064</v>
      </c>
      <c r="M8" s="170">
        <v>13631</v>
      </c>
      <c r="N8" s="170">
        <v>19433</v>
      </c>
      <c r="O8" s="170">
        <v>21319</v>
      </c>
      <c r="P8" s="170"/>
      <c r="Q8" s="170">
        <v>38964</v>
      </c>
      <c r="R8" s="170">
        <v>16623</v>
      </c>
      <c r="S8" s="171">
        <v>22341</v>
      </c>
    </row>
    <row r="9" spans="1:19" ht="17.25" hidden="1" thickTop="1" x14ac:dyDescent="0.3">
      <c r="A9" s="175" t="s">
        <v>51</v>
      </c>
      <c r="B9" s="176">
        <v>75642</v>
      </c>
      <c r="C9" s="177">
        <v>23432</v>
      </c>
      <c r="D9" s="170">
        <v>14292</v>
      </c>
      <c r="E9" s="170"/>
      <c r="F9" s="170">
        <v>9140</v>
      </c>
      <c r="G9" s="170">
        <v>1056</v>
      </c>
      <c r="H9" s="170">
        <v>8084</v>
      </c>
      <c r="I9" s="170">
        <v>52210</v>
      </c>
      <c r="J9" s="170">
        <v>7662</v>
      </c>
      <c r="K9" s="170"/>
      <c r="L9" s="170">
        <v>44548</v>
      </c>
      <c r="M9" s="170">
        <v>23784</v>
      </c>
      <c r="N9" s="170">
        <v>20764</v>
      </c>
      <c r="O9" s="170">
        <v>21954</v>
      </c>
      <c r="P9" s="170"/>
      <c r="Q9" s="170">
        <v>53688</v>
      </c>
      <c r="R9" s="170">
        <v>24840</v>
      </c>
      <c r="S9" s="171">
        <v>28848</v>
      </c>
    </row>
    <row r="10" spans="1:19" ht="17.25" hidden="1" thickTop="1" x14ac:dyDescent="0.3">
      <c r="A10" s="175" t="s">
        <v>52</v>
      </c>
      <c r="B10" s="176">
        <v>65311</v>
      </c>
      <c r="C10" s="177">
        <v>20951</v>
      </c>
      <c r="D10" s="170">
        <v>14272</v>
      </c>
      <c r="E10" s="170"/>
      <c r="F10" s="170">
        <v>6679</v>
      </c>
      <c r="G10" s="170">
        <v>3679</v>
      </c>
      <c r="H10" s="170">
        <v>3000</v>
      </c>
      <c r="I10" s="170">
        <v>44360</v>
      </c>
      <c r="J10" s="170">
        <v>6017</v>
      </c>
      <c r="K10" s="170"/>
      <c r="L10" s="170">
        <v>38343</v>
      </c>
      <c r="M10" s="170">
        <v>22947</v>
      </c>
      <c r="N10" s="170">
        <v>15396</v>
      </c>
      <c r="O10" s="170">
        <v>20289</v>
      </c>
      <c r="P10" s="170"/>
      <c r="Q10" s="170">
        <v>45022</v>
      </c>
      <c r="R10" s="170">
        <v>26626</v>
      </c>
      <c r="S10" s="171">
        <v>18396</v>
      </c>
    </row>
    <row r="11" spans="1:19" ht="17.25" hidden="1" thickTop="1" x14ac:dyDescent="0.3">
      <c r="A11" s="175" t="s">
        <v>53</v>
      </c>
      <c r="B11" s="176">
        <v>66003</v>
      </c>
      <c r="C11" s="177">
        <v>11375</v>
      </c>
      <c r="D11" s="170">
        <v>7078</v>
      </c>
      <c r="E11" s="170"/>
      <c r="F11" s="170">
        <v>4297</v>
      </c>
      <c r="G11" s="170">
        <v>447</v>
      </c>
      <c r="H11" s="170">
        <v>3850</v>
      </c>
      <c r="I11" s="170">
        <v>54628</v>
      </c>
      <c r="J11" s="170">
        <v>5639</v>
      </c>
      <c r="K11" s="170"/>
      <c r="L11" s="170">
        <v>48989</v>
      </c>
      <c r="M11" s="170">
        <v>33850</v>
      </c>
      <c r="N11" s="170">
        <v>15139</v>
      </c>
      <c r="O11" s="170">
        <v>12717</v>
      </c>
      <c r="P11" s="170"/>
      <c r="Q11" s="170">
        <v>53286</v>
      </c>
      <c r="R11" s="170">
        <v>34297</v>
      </c>
      <c r="S11" s="171">
        <v>18989</v>
      </c>
    </row>
    <row r="12" spans="1:19" ht="17.25" hidden="1" thickTop="1" x14ac:dyDescent="0.3">
      <c r="A12" s="175" t="s">
        <v>54</v>
      </c>
      <c r="B12" s="176">
        <v>83429</v>
      </c>
      <c r="C12" s="177">
        <v>23347</v>
      </c>
      <c r="D12" s="170">
        <v>15194</v>
      </c>
      <c r="E12" s="170"/>
      <c r="F12" s="170">
        <v>8153</v>
      </c>
      <c r="G12" s="170">
        <v>3250</v>
      </c>
      <c r="H12" s="170">
        <v>4903</v>
      </c>
      <c r="I12" s="170">
        <v>60082</v>
      </c>
      <c r="J12" s="170">
        <v>6449</v>
      </c>
      <c r="K12" s="170"/>
      <c r="L12" s="170">
        <v>53633</v>
      </c>
      <c r="M12" s="170">
        <v>36169</v>
      </c>
      <c r="N12" s="170">
        <v>17464</v>
      </c>
      <c r="O12" s="170">
        <v>21643</v>
      </c>
      <c r="P12" s="170"/>
      <c r="Q12" s="170">
        <v>61786</v>
      </c>
      <c r="R12" s="170">
        <v>39419</v>
      </c>
      <c r="S12" s="171">
        <v>22367</v>
      </c>
    </row>
    <row r="13" spans="1:19" ht="17.25" hidden="1" thickTop="1" x14ac:dyDescent="0.3">
      <c r="A13" s="178" t="s">
        <v>55</v>
      </c>
      <c r="B13" s="179">
        <v>74404</v>
      </c>
      <c r="C13" s="180">
        <v>20875</v>
      </c>
      <c r="D13" s="170">
        <v>13185</v>
      </c>
      <c r="E13" s="170"/>
      <c r="F13" s="170">
        <v>7690</v>
      </c>
      <c r="G13" s="170">
        <v>2693</v>
      </c>
      <c r="H13" s="170">
        <v>4997</v>
      </c>
      <c r="I13" s="170">
        <v>53529</v>
      </c>
      <c r="J13" s="170">
        <v>8662</v>
      </c>
      <c r="K13" s="170"/>
      <c r="L13" s="170">
        <v>44867</v>
      </c>
      <c r="M13" s="170">
        <v>21265</v>
      </c>
      <c r="N13" s="170">
        <v>23602</v>
      </c>
      <c r="O13" s="170">
        <v>21847</v>
      </c>
      <c r="P13" s="170"/>
      <c r="Q13" s="170">
        <v>52557</v>
      </c>
      <c r="R13" s="170">
        <v>23958</v>
      </c>
      <c r="S13" s="171">
        <v>28599</v>
      </c>
    </row>
    <row r="14" spans="1:19" ht="17.25" hidden="1" thickTop="1" x14ac:dyDescent="0.3">
      <c r="A14" s="181" t="s">
        <v>56</v>
      </c>
      <c r="B14" s="182">
        <v>53537</v>
      </c>
      <c r="C14" s="183">
        <v>15708</v>
      </c>
      <c r="D14" s="170">
        <v>8623</v>
      </c>
      <c r="E14" s="170"/>
      <c r="F14" s="170">
        <v>7085</v>
      </c>
      <c r="G14" s="170">
        <v>2024</v>
      </c>
      <c r="H14" s="170">
        <v>5061</v>
      </c>
      <c r="I14" s="170">
        <v>37829</v>
      </c>
      <c r="J14" s="170">
        <v>4113</v>
      </c>
      <c r="K14" s="170"/>
      <c r="L14" s="170">
        <v>33716</v>
      </c>
      <c r="M14" s="170">
        <v>21646</v>
      </c>
      <c r="N14" s="170">
        <v>12070</v>
      </c>
      <c r="O14" s="170">
        <v>12736</v>
      </c>
      <c r="P14" s="170"/>
      <c r="Q14" s="170">
        <v>40801</v>
      </c>
      <c r="R14" s="170">
        <v>23670</v>
      </c>
      <c r="S14" s="171">
        <v>17131</v>
      </c>
    </row>
    <row r="15" spans="1:19" ht="17.25" hidden="1" thickTop="1" x14ac:dyDescent="0.3">
      <c r="A15" s="172" t="s">
        <v>57</v>
      </c>
      <c r="B15" s="173">
        <v>52026</v>
      </c>
      <c r="C15" s="184">
        <v>20534</v>
      </c>
      <c r="D15" s="170">
        <v>13756</v>
      </c>
      <c r="E15" s="170"/>
      <c r="F15" s="170">
        <v>6778</v>
      </c>
      <c r="G15" s="170">
        <v>2220</v>
      </c>
      <c r="H15" s="170">
        <v>4558</v>
      </c>
      <c r="I15" s="170">
        <v>31492</v>
      </c>
      <c r="J15" s="170">
        <v>6008</v>
      </c>
      <c r="K15" s="170"/>
      <c r="L15" s="170">
        <v>25484</v>
      </c>
      <c r="M15" s="170">
        <v>15659</v>
      </c>
      <c r="N15" s="170">
        <v>9825</v>
      </c>
      <c r="O15" s="170">
        <v>19764</v>
      </c>
      <c r="P15" s="170"/>
      <c r="Q15" s="170">
        <v>32262</v>
      </c>
      <c r="R15" s="170">
        <v>17879</v>
      </c>
      <c r="S15" s="171">
        <v>14383</v>
      </c>
    </row>
    <row r="16" spans="1:19" ht="17.25" hidden="1" thickTop="1" x14ac:dyDescent="0.3">
      <c r="A16" s="175" t="s">
        <v>58</v>
      </c>
      <c r="B16" s="173">
        <v>104646</v>
      </c>
      <c r="C16" s="184">
        <v>45905</v>
      </c>
      <c r="D16" s="170">
        <v>29087</v>
      </c>
      <c r="E16" s="170"/>
      <c r="F16" s="170">
        <v>16818</v>
      </c>
      <c r="G16" s="170">
        <v>6637</v>
      </c>
      <c r="H16" s="170">
        <v>10181</v>
      </c>
      <c r="I16" s="170">
        <v>58741</v>
      </c>
      <c r="J16" s="170">
        <v>10871</v>
      </c>
      <c r="K16" s="170"/>
      <c r="L16" s="170">
        <v>47870</v>
      </c>
      <c r="M16" s="170">
        <v>32266</v>
      </c>
      <c r="N16" s="170">
        <v>15604</v>
      </c>
      <c r="O16" s="170">
        <v>39958</v>
      </c>
      <c r="P16" s="170"/>
      <c r="Q16" s="170">
        <v>64688</v>
      </c>
      <c r="R16" s="170">
        <v>38903</v>
      </c>
      <c r="S16" s="171">
        <v>25785</v>
      </c>
    </row>
    <row r="17" spans="1:19" ht="17.25" hidden="1" thickTop="1" x14ac:dyDescent="0.3">
      <c r="A17" s="181" t="s">
        <v>59</v>
      </c>
      <c r="B17" s="173">
        <v>76092</v>
      </c>
      <c r="C17" s="184">
        <v>32633</v>
      </c>
      <c r="D17" s="170">
        <v>21193</v>
      </c>
      <c r="E17" s="170"/>
      <c r="F17" s="170">
        <v>11440</v>
      </c>
      <c r="G17" s="170">
        <v>2761</v>
      </c>
      <c r="H17" s="170">
        <v>8679</v>
      </c>
      <c r="I17" s="170">
        <v>43459</v>
      </c>
      <c r="J17" s="170">
        <v>4842</v>
      </c>
      <c r="K17" s="170"/>
      <c r="L17" s="170">
        <v>38617</v>
      </c>
      <c r="M17" s="170">
        <v>27482</v>
      </c>
      <c r="N17" s="170">
        <v>11135</v>
      </c>
      <c r="O17" s="170">
        <v>26035</v>
      </c>
      <c r="P17" s="170"/>
      <c r="Q17" s="170">
        <v>50057</v>
      </c>
      <c r="R17" s="170">
        <v>30243</v>
      </c>
      <c r="S17" s="171">
        <v>19814</v>
      </c>
    </row>
    <row r="18" spans="1:19" ht="17.25" hidden="1" thickTop="1" x14ac:dyDescent="0.3">
      <c r="A18" s="185" t="s">
        <v>60</v>
      </c>
      <c r="B18" s="186">
        <v>177305</v>
      </c>
      <c r="C18" s="187">
        <v>79655</v>
      </c>
      <c r="D18" s="170">
        <v>60618</v>
      </c>
      <c r="E18" s="170"/>
      <c r="F18" s="170">
        <v>19037</v>
      </c>
      <c r="G18" s="170">
        <v>3069</v>
      </c>
      <c r="H18" s="170">
        <v>15968</v>
      </c>
      <c r="I18" s="170">
        <v>97650</v>
      </c>
      <c r="J18" s="170">
        <v>24346</v>
      </c>
      <c r="K18" s="170"/>
      <c r="L18" s="170">
        <v>73304</v>
      </c>
      <c r="M18" s="170">
        <v>53644</v>
      </c>
      <c r="N18" s="170">
        <v>19660</v>
      </c>
      <c r="O18" s="170">
        <v>84964</v>
      </c>
      <c r="P18" s="170"/>
      <c r="Q18" s="170">
        <v>92341</v>
      </c>
      <c r="R18" s="170">
        <v>56713</v>
      </c>
      <c r="S18" s="171">
        <v>35628</v>
      </c>
    </row>
    <row r="19" spans="1:19" ht="17.25" hidden="1" thickTop="1" x14ac:dyDescent="0.3">
      <c r="A19" s="188" t="s">
        <v>61</v>
      </c>
      <c r="B19" s="189">
        <v>945723</v>
      </c>
      <c r="C19" s="190">
        <v>337645</v>
      </c>
      <c r="D19" s="191">
        <v>232608</v>
      </c>
      <c r="E19" s="191"/>
      <c r="F19" s="191">
        <v>105037</v>
      </c>
      <c r="G19" s="191">
        <v>31722</v>
      </c>
      <c r="H19" s="191">
        <v>73315</v>
      </c>
      <c r="I19" s="191">
        <v>608078</v>
      </c>
      <c r="J19" s="191">
        <v>89628</v>
      </c>
      <c r="K19" s="191"/>
      <c r="L19" s="191">
        <v>518450</v>
      </c>
      <c r="M19" s="191">
        <v>324962</v>
      </c>
      <c r="N19" s="191">
        <v>193488</v>
      </c>
      <c r="O19" s="191">
        <v>322236</v>
      </c>
      <c r="P19" s="191"/>
      <c r="Q19" s="191">
        <v>623487</v>
      </c>
      <c r="R19" s="191">
        <v>356684</v>
      </c>
      <c r="S19" s="192">
        <v>266803</v>
      </c>
    </row>
    <row r="20" spans="1:19" ht="17.25" hidden="1" thickTop="1" x14ac:dyDescent="0.3">
      <c r="A20" s="172" t="s">
        <v>62</v>
      </c>
      <c r="B20" s="193">
        <v>61655</v>
      </c>
      <c r="C20" s="194">
        <v>19371</v>
      </c>
      <c r="D20" s="170">
        <v>16105</v>
      </c>
      <c r="E20" s="170"/>
      <c r="F20" s="170">
        <v>3266</v>
      </c>
      <c r="G20" s="170">
        <v>368</v>
      </c>
      <c r="H20" s="170">
        <v>2898</v>
      </c>
      <c r="I20" s="170">
        <v>42284</v>
      </c>
      <c r="J20" s="170">
        <v>8621</v>
      </c>
      <c r="K20" s="170"/>
      <c r="L20" s="170">
        <v>33663</v>
      </c>
      <c r="M20" s="170">
        <v>20415</v>
      </c>
      <c r="N20" s="170">
        <v>13248</v>
      </c>
      <c r="O20" s="170">
        <v>24726</v>
      </c>
      <c r="P20" s="170"/>
      <c r="Q20" s="170">
        <v>36929</v>
      </c>
      <c r="R20" s="170">
        <v>20783</v>
      </c>
      <c r="S20" s="171">
        <v>16146</v>
      </c>
    </row>
    <row r="21" spans="1:19" ht="17.25" hidden="1" thickTop="1" x14ac:dyDescent="0.3">
      <c r="A21" s="172" t="s">
        <v>63</v>
      </c>
      <c r="B21" s="195">
        <v>43457</v>
      </c>
      <c r="C21" s="184">
        <v>10012</v>
      </c>
      <c r="D21" s="170">
        <v>7644</v>
      </c>
      <c r="E21" s="170"/>
      <c r="F21" s="170">
        <v>2368</v>
      </c>
      <c r="G21" s="170">
        <v>250</v>
      </c>
      <c r="H21" s="170">
        <v>2118</v>
      </c>
      <c r="I21" s="170">
        <v>33445</v>
      </c>
      <c r="J21" s="170">
        <v>4522</v>
      </c>
      <c r="K21" s="170"/>
      <c r="L21" s="170">
        <v>28923</v>
      </c>
      <c r="M21" s="170">
        <v>14221</v>
      </c>
      <c r="N21" s="170">
        <v>14702</v>
      </c>
      <c r="O21" s="170">
        <v>12166</v>
      </c>
      <c r="P21" s="170"/>
      <c r="Q21" s="170">
        <v>31291</v>
      </c>
      <c r="R21" s="170">
        <v>14471</v>
      </c>
      <c r="S21" s="171">
        <v>16820</v>
      </c>
    </row>
    <row r="22" spans="1:19" ht="17.25" hidden="1" thickTop="1" x14ac:dyDescent="0.3">
      <c r="A22" s="175" t="s">
        <v>64</v>
      </c>
      <c r="B22" s="196">
        <v>102864</v>
      </c>
      <c r="C22" s="197">
        <v>30582</v>
      </c>
      <c r="D22" s="170">
        <v>25851</v>
      </c>
      <c r="E22" s="170"/>
      <c r="F22" s="170">
        <v>4731</v>
      </c>
      <c r="G22" s="170">
        <v>387</v>
      </c>
      <c r="H22" s="170">
        <v>4344</v>
      </c>
      <c r="I22" s="170">
        <v>72282</v>
      </c>
      <c r="J22" s="170">
        <v>10186</v>
      </c>
      <c r="K22" s="170"/>
      <c r="L22" s="170">
        <v>62096</v>
      </c>
      <c r="M22" s="170">
        <v>44921</v>
      </c>
      <c r="N22" s="170">
        <v>17175</v>
      </c>
      <c r="O22" s="170">
        <v>36037</v>
      </c>
      <c r="P22" s="170"/>
      <c r="Q22" s="170">
        <v>66827</v>
      </c>
      <c r="R22" s="170">
        <v>45308</v>
      </c>
      <c r="S22" s="171">
        <v>21519</v>
      </c>
    </row>
    <row r="23" spans="1:19" ht="17.25" hidden="1" thickTop="1" x14ac:dyDescent="0.3">
      <c r="A23" s="175" t="s">
        <v>65</v>
      </c>
      <c r="B23" s="196">
        <v>79682</v>
      </c>
      <c r="C23" s="197">
        <v>26656</v>
      </c>
      <c r="D23" s="170">
        <v>15660</v>
      </c>
      <c r="E23" s="170"/>
      <c r="F23" s="170">
        <v>10996</v>
      </c>
      <c r="G23" s="170">
        <v>6836</v>
      </c>
      <c r="H23" s="170">
        <v>4160</v>
      </c>
      <c r="I23" s="170">
        <v>53026</v>
      </c>
      <c r="J23" s="170">
        <v>6882</v>
      </c>
      <c r="K23" s="170"/>
      <c r="L23" s="170">
        <v>46144</v>
      </c>
      <c r="M23" s="170">
        <v>29611</v>
      </c>
      <c r="N23" s="170">
        <v>16533</v>
      </c>
      <c r="O23" s="170">
        <v>22542</v>
      </c>
      <c r="P23" s="170"/>
      <c r="Q23" s="170">
        <v>57140</v>
      </c>
      <c r="R23" s="170">
        <v>36447</v>
      </c>
      <c r="S23" s="171">
        <v>20693</v>
      </c>
    </row>
    <row r="24" spans="1:19" ht="17.25" hidden="1" thickTop="1" x14ac:dyDescent="0.3">
      <c r="A24" s="181" t="s">
        <v>66</v>
      </c>
      <c r="B24" s="198">
        <v>99592</v>
      </c>
      <c r="C24" s="199">
        <v>27013</v>
      </c>
      <c r="D24" s="170">
        <v>19396</v>
      </c>
      <c r="E24" s="170"/>
      <c r="F24" s="170">
        <v>7617</v>
      </c>
      <c r="G24" s="170">
        <v>1139</v>
      </c>
      <c r="H24" s="170">
        <v>6478</v>
      </c>
      <c r="I24" s="170">
        <v>72579</v>
      </c>
      <c r="J24" s="170">
        <v>8612</v>
      </c>
      <c r="K24" s="170"/>
      <c r="L24" s="170">
        <v>63967</v>
      </c>
      <c r="M24" s="170">
        <v>45245</v>
      </c>
      <c r="N24" s="170">
        <v>18722</v>
      </c>
      <c r="O24" s="170">
        <v>28008</v>
      </c>
      <c r="P24" s="170"/>
      <c r="Q24" s="170">
        <v>71584</v>
      </c>
      <c r="R24" s="170">
        <v>46384</v>
      </c>
      <c r="S24" s="171">
        <v>25200</v>
      </c>
    </row>
    <row r="25" spans="1:19" ht="17.25" hidden="1" thickTop="1" x14ac:dyDescent="0.3">
      <c r="A25" s="172" t="s">
        <v>67</v>
      </c>
      <c r="B25" s="195">
        <v>113723</v>
      </c>
      <c r="C25" s="184">
        <v>30255</v>
      </c>
      <c r="D25" s="170">
        <v>17691</v>
      </c>
      <c r="E25" s="170"/>
      <c r="F25" s="170">
        <v>12564</v>
      </c>
      <c r="G25" s="170">
        <v>3837</v>
      </c>
      <c r="H25" s="170">
        <v>8727</v>
      </c>
      <c r="I25" s="170">
        <v>83468</v>
      </c>
      <c r="J25" s="170">
        <v>11086</v>
      </c>
      <c r="K25" s="170"/>
      <c r="L25" s="170">
        <v>72382</v>
      </c>
      <c r="M25" s="170">
        <v>49875</v>
      </c>
      <c r="N25" s="170">
        <v>22507</v>
      </c>
      <c r="O25" s="170">
        <v>28777</v>
      </c>
      <c r="P25" s="170"/>
      <c r="Q25" s="170">
        <v>84946</v>
      </c>
      <c r="R25" s="170">
        <v>53712</v>
      </c>
      <c r="S25" s="171">
        <v>31234</v>
      </c>
    </row>
    <row r="26" spans="1:19" ht="17.25" hidden="1" thickTop="1" x14ac:dyDescent="0.3">
      <c r="A26" s="175" t="s">
        <v>68</v>
      </c>
      <c r="B26" s="196">
        <v>78272</v>
      </c>
      <c r="C26" s="197">
        <v>19258</v>
      </c>
      <c r="D26" s="170">
        <v>10155</v>
      </c>
      <c r="E26" s="170"/>
      <c r="F26" s="170">
        <v>9103</v>
      </c>
      <c r="G26" s="170">
        <v>3997</v>
      </c>
      <c r="H26" s="170">
        <v>5106</v>
      </c>
      <c r="I26" s="170">
        <v>59014</v>
      </c>
      <c r="J26" s="170">
        <v>12501</v>
      </c>
      <c r="K26" s="170"/>
      <c r="L26" s="170">
        <v>46513</v>
      </c>
      <c r="M26" s="170">
        <v>33636</v>
      </c>
      <c r="N26" s="170">
        <v>12877</v>
      </c>
      <c r="O26" s="170">
        <v>22656</v>
      </c>
      <c r="P26" s="170"/>
      <c r="Q26" s="170">
        <v>55616</v>
      </c>
      <c r="R26" s="170">
        <v>37633</v>
      </c>
      <c r="S26" s="171">
        <v>17983</v>
      </c>
    </row>
    <row r="27" spans="1:19" ht="17.25" hidden="1" thickTop="1" x14ac:dyDescent="0.3">
      <c r="A27" s="175" t="s">
        <v>69</v>
      </c>
      <c r="B27" s="196">
        <v>62441</v>
      </c>
      <c r="C27" s="197">
        <v>17015</v>
      </c>
      <c r="D27" s="170">
        <v>9918</v>
      </c>
      <c r="E27" s="170"/>
      <c r="F27" s="170">
        <v>7097</v>
      </c>
      <c r="G27" s="170">
        <v>3700</v>
      </c>
      <c r="H27" s="170">
        <v>3397</v>
      </c>
      <c r="I27" s="170">
        <v>45426</v>
      </c>
      <c r="J27" s="170">
        <v>4235</v>
      </c>
      <c r="K27" s="170"/>
      <c r="L27" s="170">
        <v>41191</v>
      </c>
      <c r="M27" s="170">
        <v>25313</v>
      </c>
      <c r="N27" s="170">
        <v>15878</v>
      </c>
      <c r="O27" s="170">
        <v>14153</v>
      </c>
      <c r="P27" s="170"/>
      <c r="Q27" s="170">
        <v>48288</v>
      </c>
      <c r="R27" s="170">
        <v>29013</v>
      </c>
      <c r="S27" s="171">
        <v>19275</v>
      </c>
    </row>
    <row r="28" spans="1:19" ht="17.25" hidden="1" thickTop="1" x14ac:dyDescent="0.3">
      <c r="A28" s="175" t="s">
        <v>70</v>
      </c>
      <c r="B28" s="196">
        <v>63324</v>
      </c>
      <c r="C28" s="197">
        <v>20266</v>
      </c>
      <c r="D28" s="170">
        <v>12751</v>
      </c>
      <c r="E28" s="170"/>
      <c r="F28" s="170">
        <v>7515</v>
      </c>
      <c r="G28" s="170">
        <v>2449</v>
      </c>
      <c r="H28" s="170">
        <v>5066</v>
      </c>
      <c r="I28" s="170">
        <v>43058</v>
      </c>
      <c r="J28" s="170">
        <v>7507</v>
      </c>
      <c r="K28" s="170"/>
      <c r="L28" s="170">
        <v>35551</v>
      </c>
      <c r="M28" s="170">
        <v>24069</v>
      </c>
      <c r="N28" s="170">
        <v>11482</v>
      </c>
      <c r="O28" s="170">
        <v>20258</v>
      </c>
      <c r="P28" s="170"/>
      <c r="Q28" s="170">
        <v>43066</v>
      </c>
      <c r="R28" s="170">
        <v>26518</v>
      </c>
      <c r="S28" s="171">
        <v>16548</v>
      </c>
    </row>
    <row r="29" spans="1:19" ht="17.25" hidden="1" thickTop="1" x14ac:dyDescent="0.3">
      <c r="A29" s="175" t="s">
        <v>71</v>
      </c>
      <c r="B29" s="196">
        <v>65115</v>
      </c>
      <c r="C29" s="197">
        <v>20405</v>
      </c>
      <c r="D29" s="170">
        <v>10239</v>
      </c>
      <c r="E29" s="170"/>
      <c r="F29" s="170">
        <v>10166</v>
      </c>
      <c r="G29" s="170">
        <v>3417</v>
      </c>
      <c r="H29" s="170">
        <v>6749</v>
      </c>
      <c r="I29" s="170">
        <v>44710</v>
      </c>
      <c r="J29" s="170">
        <v>4716</v>
      </c>
      <c r="K29" s="170"/>
      <c r="L29" s="170">
        <v>39994</v>
      </c>
      <c r="M29" s="170">
        <v>28784</v>
      </c>
      <c r="N29" s="170">
        <v>11210</v>
      </c>
      <c r="O29" s="170">
        <v>14955</v>
      </c>
      <c r="P29" s="170"/>
      <c r="Q29" s="170">
        <v>50160</v>
      </c>
      <c r="R29" s="170">
        <v>32201</v>
      </c>
      <c r="S29" s="171">
        <v>17959</v>
      </c>
    </row>
    <row r="30" spans="1:19" ht="17.25" hidden="1" thickTop="1" x14ac:dyDescent="0.3">
      <c r="A30" s="175" t="s">
        <v>72</v>
      </c>
      <c r="B30" s="196">
        <v>76308</v>
      </c>
      <c r="C30" s="197">
        <v>32069</v>
      </c>
      <c r="D30" s="170">
        <v>17247</v>
      </c>
      <c r="E30" s="170"/>
      <c r="F30" s="170">
        <v>14822</v>
      </c>
      <c r="G30" s="170">
        <v>8400</v>
      </c>
      <c r="H30" s="170">
        <v>6422</v>
      </c>
      <c r="I30" s="170">
        <v>44239</v>
      </c>
      <c r="J30" s="170">
        <v>5749</v>
      </c>
      <c r="K30" s="170"/>
      <c r="L30" s="170">
        <v>38490</v>
      </c>
      <c r="M30" s="170">
        <v>21080</v>
      </c>
      <c r="N30" s="170">
        <v>17410</v>
      </c>
      <c r="O30" s="170">
        <v>22996</v>
      </c>
      <c r="P30" s="170"/>
      <c r="Q30" s="170">
        <v>53312</v>
      </c>
      <c r="R30" s="170">
        <v>29480</v>
      </c>
      <c r="S30" s="171">
        <v>23832</v>
      </c>
    </row>
    <row r="31" spans="1:19" ht="17.25" hidden="1" thickTop="1" x14ac:dyDescent="0.3">
      <c r="A31" s="181" t="s">
        <v>73</v>
      </c>
      <c r="B31" s="198">
        <v>147407</v>
      </c>
      <c r="C31" s="199">
        <v>65353</v>
      </c>
      <c r="D31" s="170">
        <v>47058</v>
      </c>
      <c r="E31" s="170"/>
      <c r="F31" s="170">
        <v>18295</v>
      </c>
      <c r="G31" s="170">
        <v>3753</v>
      </c>
      <c r="H31" s="170">
        <v>14542</v>
      </c>
      <c r="I31" s="170">
        <v>82054</v>
      </c>
      <c r="J31" s="170">
        <v>9632</v>
      </c>
      <c r="K31" s="170"/>
      <c r="L31" s="170">
        <v>72422</v>
      </c>
      <c r="M31" s="170">
        <v>54384</v>
      </c>
      <c r="N31" s="170">
        <v>18038</v>
      </c>
      <c r="O31" s="170">
        <v>56690</v>
      </c>
      <c r="P31" s="170"/>
      <c r="Q31" s="170">
        <v>90717</v>
      </c>
      <c r="R31" s="170">
        <v>58137</v>
      </c>
      <c r="S31" s="171">
        <v>32580</v>
      </c>
    </row>
    <row r="32" spans="1:19" ht="17.25" hidden="1" thickTop="1" x14ac:dyDescent="0.3">
      <c r="A32" s="200" t="s">
        <v>74</v>
      </c>
      <c r="B32" s="201">
        <v>993840</v>
      </c>
      <c r="C32" s="202">
        <v>318255</v>
      </c>
      <c r="D32" s="202">
        <v>209715</v>
      </c>
      <c r="E32" s="202"/>
      <c r="F32" s="202">
        <v>108540</v>
      </c>
      <c r="G32" s="202">
        <v>38533</v>
      </c>
      <c r="H32" s="202">
        <v>70007</v>
      </c>
      <c r="I32" s="202">
        <v>675585</v>
      </c>
      <c r="J32" s="202">
        <v>94249</v>
      </c>
      <c r="K32" s="202"/>
      <c r="L32" s="202">
        <v>581336</v>
      </c>
      <c r="M32" s="202">
        <v>391554</v>
      </c>
      <c r="N32" s="202">
        <v>189782</v>
      </c>
      <c r="O32" s="202">
        <v>303964</v>
      </c>
      <c r="P32" s="202"/>
      <c r="Q32" s="202">
        <v>689876</v>
      </c>
      <c r="R32" s="202">
        <v>430087</v>
      </c>
      <c r="S32" s="203">
        <v>259789</v>
      </c>
    </row>
    <row r="33" spans="1:19" ht="17.25" hidden="1" thickTop="1" x14ac:dyDescent="0.3">
      <c r="A33" s="204" t="s">
        <v>75</v>
      </c>
      <c r="B33" s="205">
        <v>65735</v>
      </c>
      <c r="C33" s="206">
        <v>12743</v>
      </c>
      <c r="D33" s="206">
        <v>10590</v>
      </c>
      <c r="E33" s="206"/>
      <c r="F33" s="206">
        <v>2153</v>
      </c>
      <c r="G33" s="206">
        <v>522</v>
      </c>
      <c r="H33" s="206">
        <v>1631</v>
      </c>
      <c r="I33" s="206">
        <v>52992</v>
      </c>
      <c r="J33" s="206">
        <v>4444</v>
      </c>
      <c r="K33" s="206"/>
      <c r="L33" s="206">
        <v>48548</v>
      </c>
      <c r="M33" s="206">
        <v>25588</v>
      </c>
      <c r="N33" s="206">
        <v>22960</v>
      </c>
      <c r="O33" s="206">
        <v>15034</v>
      </c>
      <c r="P33" s="206"/>
      <c r="Q33" s="206">
        <v>50701</v>
      </c>
      <c r="R33" s="206">
        <v>26110</v>
      </c>
      <c r="S33" s="207">
        <v>24591</v>
      </c>
    </row>
    <row r="34" spans="1:19" ht="17.25" hidden="1" thickTop="1" x14ac:dyDescent="0.3">
      <c r="A34" s="208" t="s">
        <v>76</v>
      </c>
      <c r="B34" s="209">
        <v>55469</v>
      </c>
      <c r="C34" s="210">
        <v>19962</v>
      </c>
      <c r="D34" s="210">
        <v>16272</v>
      </c>
      <c r="E34" s="210"/>
      <c r="F34" s="210">
        <v>3690</v>
      </c>
      <c r="G34" s="210">
        <v>1256</v>
      </c>
      <c r="H34" s="210">
        <v>2434</v>
      </c>
      <c r="I34" s="210">
        <v>35507</v>
      </c>
      <c r="J34" s="210">
        <v>4945</v>
      </c>
      <c r="K34" s="210"/>
      <c r="L34" s="210">
        <v>30562</v>
      </c>
      <c r="M34" s="210">
        <v>20106</v>
      </c>
      <c r="N34" s="210">
        <v>10456</v>
      </c>
      <c r="O34" s="210">
        <v>21217</v>
      </c>
      <c r="P34" s="210"/>
      <c r="Q34" s="210">
        <v>34252</v>
      </c>
      <c r="R34" s="210">
        <v>21362</v>
      </c>
      <c r="S34" s="211">
        <v>12890</v>
      </c>
    </row>
    <row r="35" spans="1:19" ht="17.25" hidden="1" thickTop="1" x14ac:dyDescent="0.3">
      <c r="A35" s="208" t="s">
        <v>77</v>
      </c>
      <c r="B35" s="209">
        <v>73083.25</v>
      </c>
      <c r="C35" s="210">
        <v>20557.939999999999</v>
      </c>
      <c r="D35" s="210">
        <v>16801.47</v>
      </c>
      <c r="E35" s="210"/>
      <c r="F35" s="210">
        <v>3756.47</v>
      </c>
      <c r="G35" s="210">
        <v>1354.42</v>
      </c>
      <c r="H35" s="210">
        <v>2402.0500000000002</v>
      </c>
      <c r="I35" s="210">
        <v>52525.31</v>
      </c>
      <c r="J35" s="210">
        <v>5963.8</v>
      </c>
      <c r="K35" s="210"/>
      <c r="L35" s="210">
        <v>46561.51</v>
      </c>
      <c r="M35" s="210">
        <v>33979.29</v>
      </c>
      <c r="N35" s="210">
        <v>12582.22</v>
      </c>
      <c r="O35" s="210">
        <v>22765.27</v>
      </c>
      <c r="P35" s="210"/>
      <c r="Q35" s="210">
        <v>50317.98</v>
      </c>
      <c r="R35" s="210">
        <v>35333.71</v>
      </c>
      <c r="S35" s="211">
        <v>14984.27</v>
      </c>
    </row>
    <row r="36" spans="1:19" ht="17.25" hidden="1" thickTop="1" x14ac:dyDescent="0.3">
      <c r="A36" s="208" t="s">
        <v>78</v>
      </c>
      <c r="B36" s="212">
        <v>64977.06</v>
      </c>
      <c r="C36" s="197">
        <v>18404.240000000002</v>
      </c>
      <c r="D36" s="197">
        <v>9582.93</v>
      </c>
      <c r="E36" s="197"/>
      <c r="F36" s="197">
        <v>8821.31</v>
      </c>
      <c r="G36" s="197">
        <v>4352.3500000000004</v>
      </c>
      <c r="H36" s="197">
        <v>4468.96</v>
      </c>
      <c r="I36" s="197">
        <v>46572.82</v>
      </c>
      <c r="J36" s="197">
        <v>4010.25</v>
      </c>
      <c r="K36" s="197"/>
      <c r="L36" s="197">
        <v>42562.57</v>
      </c>
      <c r="M36" s="197">
        <v>30388.51</v>
      </c>
      <c r="N36" s="197">
        <v>12174.06</v>
      </c>
      <c r="O36" s="197">
        <v>13593.18</v>
      </c>
      <c r="P36" s="197"/>
      <c r="Q36" s="197">
        <v>51383.88</v>
      </c>
      <c r="R36" s="197">
        <v>34740.86</v>
      </c>
      <c r="S36" s="213">
        <v>16643.02</v>
      </c>
    </row>
    <row r="37" spans="1:19" ht="17.25" hidden="1" thickTop="1" x14ac:dyDescent="0.3">
      <c r="A37" s="208" t="s">
        <v>79</v>
      </c>
      <c r="B37" s="212">
        <v>85998.307860677858</v>
      </c>
      <c r="C37" s="197">
        <v>23836.483345827379</v>
      </c>
      <c r="D37" s="197">
        <v>11732.301979085702</v>
      </c>
      <c r="E37" s="197"/>
      <c r="F37" s="197">
        <v>12104.181366741675</v>
      </c>
      <c r="G37" s="197">
        <v>3725.2319499664559</v>
      </c>
      <c r="H37" s="197">
        <v>8378.94941677522</v>
      </c>
      <c r="I37" s="197">
        <v>62161.824514850479</v>
      </c>
      <c r="J37" s="197">
        <v>5865.3180866438279</v>
      </c>
      <c r="K37" s="197"/>
      <c r="L37" s="197">
        <v>56296.50642820666</v>
      </c>
      <c r="M37" s="197">
        <v>36351.303998802359</v>
      </c>
      <c r="N37" s="197">
        <v>19945.202429404297</v>
      </c>
      <c r="O37" s="197">
        <v>17597.62006572953</v>
      </c>
      <c r="P37" s="197"/>
      <c r="Q37" s="197">
        <v>68400.687794948331</v>
      </c>
      <c r="R37" s="197">
        <v>40076.535948768811</v>
      </c>
      <c r="S37" s="213">
        <v>28324.15184617952</v>
      </c>
    </row>
    <row r="38" spans="1:19" ht="17.25" hidden="1" thickTop="1" x14ac:dyDescent="0.3">
      <c r="A38" s="208" t="s">
        <v>80</v>
      </c>
      <c r="B38" s="212">
        <v>105635.30271310599</v>
      </c>
      <c r="C38" s="197">
        <v>23101.459441512387</v>
      </c>
      <c r="D38" s="197">
        <v>12422.580595661193</v>
      </c>
      <c r="E38" s="197"/>
      <c r="F38" s="197">
        <v>10678.878845851194</v>
      </c>
      <c r="G38" s="197">
        <v>5822.1141393109119</v>
      </c>
      <c r="H38" s="197">
        <v>4856.7647065402816</v>
      </c>
      <c r="I38" s="197">
        <v>82533.843271593607</v>
      </c>
      <c r="J38" s="197">
        <v>9829.246246767163</v>
      </c>
      <c r="K38" s="197"/>
      <c r="L38" s="197">
        <v>72704.597024826449</v>
      </c>
      <c r="M38" s="197">
        <v>51913.401399516864</v>
      </c>
      <c r="N38" s="197">
        <v>20791.195625309581</v>
      </c>
      <c r="O38" s="197">
        <v>22251.826842428352</v>
      </c>
      <c r="P38" s="197"/>
      <c r="Q38" s="197">
        <v>83383.475870677648</v>
      </c>
      <c r="R38" s="197">
        <v>57735.515538827778</v>
      </c>
      <c r="S38" s="213">
        <v>25647.960331849859</v>
      </c>
    </row>
    <row r="39" spans="1:19" ht="17.25" hidden="1" thickTop="1" x14ac:dyDescent="0.3">
      <c r="A39" s="214" t="s">
        <v>81</v>
      </c>
      <c r="B39" s="215">
        <v>84875.58</v>
      </c>
      <c r="C39" s="216">
        <v>16428.07</v>
      </c>
      <c r="D39" s="216">
        <v>9633.0499999999993</v>
      </c>
      <c r="E39" s="216"/>
      <c r="F39" s="216">
        <v>6795.02</v>
      </c>
      <c r="G39" s="216">
        <v>3351</v>
      </c>
      <c r="H39" s="216">
        <v>3444.02</v>
      </c>
      <c r="I39" s="216">
        <v>68447.509999999995</v>
      </c>
      <c r="J39" s="216">
        <v>4251.01</v>
      </c>
      <c r="K39" s="216"/>
      <c r="L39" s="216">
        <v>64196.5</v>
      </c>
      <c r="M39" s="216">
        <v>47275.85</v>
      </c>
      <c r="N39" s="216">
        <v>16920.650000000001</v>
      </c>
      <c r="O39" s="216">
        <v>13884.06</v>
      </c>
      <c r="P39" s="216"/>
      <c r="Q39" s="216">
        <v>70991.520000000004</v>
      </c>
      <c r="R39" s="216">
        <v>50626.85</v>
      </c>
      <c r="S39" s="217">
        <v>20364.669999999998</v>
      </c>
    </row>
    <row r="40" spans="1:19" ht="17.25" hidden="1" thickTop="1" x14ac:dyDescent="0.3">
      <c r="A40" s="208" t="s">
        <v>82</v>
      </c>
      <c r="B40" s="212">
        <v>71439</v>
      </c>
      <c r="C40" s="197">
        <v>14342</v>
      </c>
      <c r="D40" s="197">
        <v>10245</v>
      </c>
      <c r="E40" s="197"/>
      <c r="F40" s="197">
        <v>4097</v>
      </c>
      <c r="G40" s="197">
        <v>619</v>
      </c>
      <c r="H40" s="197">
        <v>3478</v>
      </c>
      <c r="I40" s="197">
        <v>57097</v>
      </c>
      <c r="J40" s="197">
        <v>7149</v>
      </c>
      <c r="K40" s="197"/>
      <c r="L40" s="197">
        <v>49948</v>
      </c>
      <c r="M40" s="197">
        <v>28652</v>
      </c>
      <c r="N40" s="197">
        <v>21297</v>
      </c>
      <c r="O40" s="197">
        <v>17393</v>
      </c>
      <c r="P40" s="197"/>
      <c r="Q40" s="197">
        <v>54046</v>
      </c>
      <c r="R40" s="197">
        <v>29271</v>
      </c>
      <c r="S40" s="213">
        <v>24775</v>
      </c>
    </row>
    <row r="41" spans="1:19" ht="17.25" hidden="1" thickTop="1" x14ac:dyDescent="0.3">
      <c r="A41" s="218" t="s">
        <v>83</v>
      </c>
      <c r="B41" s="212">
        <v>113362.72</v>
      </c>
      <c r="C41" s="197">
        <v>30587.62</v>
      </c>
      <c r="D41" s="197">
        <v>18032.96</v>
      </c>
      <c r="E41" s="197"/>
      <c r="F41" s="197">
        <v>12554.66</v>
      </c>
      <c r="G41" s="197">
        <v>5235.53</v>
      </c>
      <c r="H41" s="197">
        <v>7319.12</v>
      </c>
      <c r="I41" s="197">
        <v>82775.100000000006</v>
      </c>
      <c r="J41" s="197">
        <v>3819.11</v>
      </c>
      <c r="K41" s="197"/>
      <c r="L41" s="197">
        <v>78955.990000000005</v>
      </c>
      <c r="M41" s="197">
        <v>63809.14</v>
      </c>
      <c r="N41" s="197">
        <v>15146.86</v>
      </c>
      <c r="O41" s="197">
        <v>21852.07</v>
      </c>
      <c r="P41" s="197"/>
      <c r="Q41" s="197">
        <v>91510.65</v>
      </c>
      <c r="R41" s="197">
        <v>69044.67</v>
      </c>
      <c r="S41" s="213">
        <v>22465.98</v>
      </c>
    </row>
    <row r="42" spans="1:19" ht="17.25" hidden="1" thickTop="1" x14ac:dyDescent="0.3">
      <c r="A42" s="218" t="s">
        <v>84</v>
      </c>
      <c r="B42" s="212">
        <v>65377.195374235947</v>
      </c>
      <c r="C42" s="197">
        <v>23998.104533875361</v>
      </c>
      <c r="D42" s="197">
        <v>12352.621286155796</v>
      </c>
      <c r="E42" s="197"/>
      <c r="F42" s="197">
        <v>11645.483247719567</v>
      </c>
      <c r="G42" s="197">
        <v>4367.2852663513904</v>
      </c>
      <c r="H42" s="197">
        <v>7278.1979813681774</v>
      </c>
      <c r="I42" s="197">
        <v>41379.090840360586</v>
      </c>
      <c r="J42" s="197">
        <v>3925.1308207810616</v>
      </c>
      <c r="K42" s="197"/>
      <c r="L42" s="197">
        <v>37453.960019579528</v>
      </c>
      <c r="M42" s="197">
        <v>28606.014182998893</v>
      </c>
      <c r="N42" s="197">
        <v>8847.9458365806331</v>
      </c>
      <c r="O42" s="197">
        <v>16277.752106936858</v>
      </c>
      <c r="P42" s="197"/>
      <c r="Q42" s="197">
        <v>49099.443267299095</v>
      </c>
      <c r="R42" s="197">
        <v>32973.299449350277</v>
      </c>
      <c r="S42" s="213">
        <v>16126.14381794881</v>
      </c>
    </row>
    <row r="43" spans="1:19" ht="17.25" hidden="1" thickTop="1" x14ac:dyDescent="0.3">
      <c r="A43" s="218" t="s">
        <v>85</v>
      </c>
      <c r="B43" s="219">
        <v>105191.94043061562</v>
      </c>
      <c r="C43" s="184">
        <v>36826.703399764228</v>
      </c>
      <c r="D43" s="184">
        <v>19192.929718713556</v>
      </c>
      <c r="E43" s="184"/>
      <c r="F43" s="184">
        <v>17633.773681050672</v>
      </c>
      <c r="G43" s="184">
        <v>12649.173081582116</v>
      </c>
      <c r="H43" s="184">
        <v>4984.6005994685556</v>
      </c>
      <c r="I43" s="184">
        <v>68365.237030851378</v>
      </c>
      <c r="J43" s="184">
        <v>7775.4431753650588</v>
      </c>
      <c r="K43" s="184"/>
      <c r="L43" s="184">
        <v>60589.793855486329</v>
      </c>
      <c r="M43" s="184">
        <v>45236.318404567202</v>
      </c>
      <c r="N43" s="184">
        <v>15353.475450919121</v>
      </c>
      <c r="O43" s="184">
        <v>26968.372894078613</v>
      </c>
      <c r="P43" s="184"/>
      <c r="Q43" s="184">
        <v>78223.567536536997</v>
      </c>
      <c r="R43" s="184">
        <v>57885.491486149316</v>
      </c>
      <c r="S43" s="220">
        <v>20338.076050387677</v>
      </c>
    </row>
    <row r="44" spans="1:19" ht="17.25" hidden="1" thickTop="1" x14ac:dyDescent="0.3">
      <c r="A44" s="218" t="s">
        <v>86</v>
      </c>
      <c r="B44" s="212">
        <v>182040.11356217117</v>
      </c>
      <c r="C44" s="221">
        <v>54404.412203989625</v>
      </c>
      <c r="D44" s="221">
        <v>39570.102269266499</v>
      </c>
      <c r="E44" s="221"/>
      <c r="F44" s="221">
        <v>14834.309934723127</v>
      </c>
      <c r="G44" s="221">
        <v>7963.170048622349</v>
      </c>
      <c r="H44" s="221">
        <v>6871.1398861007792</v>
      </c>
      <c r="I44" s="221">
        <v>127635.70135818153</v>
      </c>
      <c r="J44" s="221">
        <v>35421.004487770275</v>
      </c>
      <c r="K44" s="221"/>
      <c r="L44" s="221">
        <v>92214.696870411251</v>
      </c>
      <c r="M44" s="221">
        <v>69639.188949869626</v>
      </c>
      <c r="N44" s="221">
        <v>22575.50792054163</v>
      </c>
      <c r="O44" s="221">
        <v>74991.106757036774</v>
      </c>
      <c r="P44" s="221"/>
      <c r="Q44" s="221">
        <v>107049.00680513438</v>
      </c>
      <c r="R44" s="221">
        <v>77602.358998491967</v>
      </c>
      <c r="S44" s="222">
        <v>29446.64780664241</v>
      </c>
    </row>
    <row r="45" spans="1:19" ht="17.25" hidden="1" thickTop="1" x14ac:dyDescent="0.3">
      <c r="A45" s="223" t="s">
        <v>87</v>
      </c>
      <c r="B45" s="224">
        <v>1073184.4699408065</v>
      </c>
      <c r="C45" s="225">
        <v>295192.03292496898</v>
      </c>
      <c r="D45" s="225">
        <v>186427.94584888275</v>
      </c>
      <c r="E45" s="225"/>
      <c r="F45" s="225">
        <v>108764.08707608625</v>
      </c>
      <c r="G45" s="225">
        <v>51217.274485833223</v>
      </c>
      <c r="H45" s="225">
        <v>57546.802590253013</v>
      </c>
      <c r="I45" s="225">
        <v>777992.43701583764</v>
      </c>
      <c r="J45" s="225">
        <v>97398.312817327387</v>
      </c>
      <c r="K45" s="225"/>
      <c r="L45" s="225">
        <v>680594.1241985102</v>
      </c>
      <c r="M45" s="225">
        <v>481545.01693575492</v>
      </c>
      <c r="N45" s="225">
        <v>199050.11726275526</v>
      </c>
      <c r="O45" s="225">
        <v>283825.25866621011</v>
      </c>
      <c r="P45" s="225"/>
      <c r="Q45" s="225">
        <v>789359.2112745964</v>
      </c>
      <c r="R45" s="225">
        <v>532762.29142158816</v>
      </c>
      <c r="S45" s="226">
        <v>256596.91985300829</v>
      </c>
    </row>
    <row r="46" spans="1:19" ht="17.25" hidden="1" thickTop="1" x14ac:dyDescent="0.3">
      <c r="A46" s="227" t="s">
        <v>88</v>
      </c>
      <c r="B46" s="228">
        <v>75082.984168108916</v>
      </c>
      <c r="C46" s="229">
        <v>18593.701808107166</v>
      </c>
      <c r="D46" s="229">
        <v>14014.239026447611</v>
      </c>
      <c r="E46" s="229"/>
      <c r="F46" s="229">
        <v>4579.4627816595548</v>
      </c>
      <c r="G46" s="229">
        <v>1511.68</v>
      </c>
      <c r="H46" s="229">
        <v>3067.7827816595554</v>
      </c>
      <c r="I46" s="229">
        <v>56489.282360001751</v>
      </c>
      <c r="J46" s="229">
        <v>5166.4302568442181</v>
      </c>
      <c r="K46" s="229"/>
      <c r="L46" s="229">
        <v>51322.852103157536</v>
      </c>
      <c r="M46" s="229">
        <v>34926.023660596911</v>
      </c>
      <c r="N46" s="229">
        <v>16396.828442560618</v>
      </c>
      <c r="O46" s="229">
        <v>19180.669283291831</v>
      </c>
      <c r="P46" s="229"/>
      <c r="Q46" s="229">
        <v>55902.314884817082</v>
      </c>
      <c r="R46" s="229">
        <v>36437.703660596912</v>
      </c>
      <c r="S46" s="230">
        <v>19464.611224220174</v>
      </c>
    </row>
    <row r="47" spans="1:19" ht="17.25" hidden="1" thickTop="1" x14ac:dyDescent="0.3">
      <c r="A47" s="231" t="s">
        <v>89</v>
      </c>
      <c r="B47" s="209">
        <v>73467.80789489884</v>
      </c>
      <c r="C47" s="210">
        <v>21875.607949681893</v>
      </c>
      <c r="D47" s="210">
        <v>15745.835420856267</v>
      </c>
      <c r="E47" s="210"/>
      <c r="F47" s="210">
        <v>6129.7725288256288</v>
      </c>
      <c r="G47" s="210">
        <v>3326.5</v>
      </c>
      <c r="H47" s="210">
        <v>2803.2725288256283</v>
      </c>
      <c r="I47" s="210">
        <v>51592.19994521694</v>
      </c>
      <c r="J47" s="210">
        <v>2538.8074874731933</v>
      </c>
      <c r="K47" s="210"/>
      <c r="L47" s="210">
        <v>49053.39245774375</v>
      </c>
      <c r="M47" s="210">
        <v>30640.477636020536</v>
      </c>
      <c r="N47" s="210">
        <v>18412.914821723214</v>
      </c>
      <c r="O47" s="210">
        <v>18284.642908329461</v>
      </c>
      <c r="P47" s="210"/>
      <c r="Q47" s="210">
        <v>55183.164986569383</v>
      </c>
      <c r="R47" s="210">
        <v>33966.977636020536</v>
      </c>
      <c r="S47" s="211">
        <v>21216.187350548844</v>
      </c>
    </row>
    <row r="48" spans="1:19" ht="17.25" hidden="1" thickTop="1" x14ac:dyDescent="0.3">
      <c r="A48" s="231" t="s">
        <v>90</v>
      </c>
      <c r="B48" s="209">
        <v>95387.337113738467</v>
      </c>
      <c r="C48" s="210">
        <v>28784.123027725633</v>
      </c>
      <c r="D48" s="210">
        <v>21679.026345300968</v>
      </c>
      <c r="E48" s="210"/>
      <c r="F48" s="210">
        <v>7105.0966824246661</v>
      </c>
      <c r="G48" s="210">
        <v>3696.2252451265563</v>
      </c>
      <c r="H48" s="210">
        <v>3408.8714372981103</v>
      </c>
      <c r="I48" s="210">
        <v>66603.214086012842</v>
      </c>
      <c r="J48" s="210">
        <v>15041.973002180805</v>
      </c>
      <c r="K48" s="210"/>
      <c r="L48" s="210">
        <v>51561.241083832036</v>
      </c>
      <c r="M48" s="210">
        <v>22688.23952547658</v>
      </c>
      <c r="N48" s="210">
        <v>28873.00155835546</v>
      </c>
      <c r="O48" s="210">
        <v>36720.999347481767</v>
      </c>
      <c r="P48" s="210"/>
      <c r="Q48" s="210">
        <v>58666.337766256707</v>
      </c>
      <c r="R48" s="210">
        <v>26384.464770603132</v>
      </c>
      <c r="S48" s="211">
        <v>32281.872995653568</v>
      </c>
    </row>
    <row r="49" spans="1:19" ht="17.25" hidden="1" thickTop="1" x14ac:dyDescent="0.3">
      <c r="A49" s="232" t="s">
        <v>91</v>
      </c>
      <c r="B49" s="233">
        <v>93165.620974710851</v>
      </c>
      <c r="C49" s="234">
        <v>25239.07565059208</v>
      </c>
      <c r="D49" s="234">
        <v>15499.249491177858</v>
      </c>
      <c r="E49" s="234"/>
      <c r="F49" s="234">
        <v>9739.8261594142186</v>
      </c>
      <c r="G49" s="234">
        <v>5824.004708620816</v>
      </c>
      <c r="H49" s="234">
        <v>3915.8214507934022</v>
      </c>
      <c r="I49" s="234">
        <v>67926.545324118764</v>
      </c>
      <c r="J49" s="234">
        <v>9296.728138971037</v>
      </c>
      <c r="K49" s="234"/>
      <c r="L49" s="234">
        <v>58629.817185147731</v>
      </c>
      <c r="M49" s="234">
        <v>38593.180375229691</v>
      </c>
      <c r="N49" s="234">
        <v>20036.636809918047</v>
      </c>
      <c r="O49" s="234">
        <v>24795.977630148893</v>
      </c>
      <c r="P49" s="234"/>
      <c r="Q49" s="234">
        <v>68369.643344561948</v>
      </c>
      <c r="R49" s="234">
        <v>44417.185083850498</v>
      </c>
      <c r="S49" s="235">
        <v>23952.45826071145</v>
      </c>
    </row>
    <row r="50" spans="1:19" ht="17.25" hidden="1" thickTop="1" x14ac:dyDescent="0.3">
      <c r="A50" s="232" t="s">
        <v>92</v>
      </c>
      <c r="B50" s="233">
        <v>87762.994161720941</v>
      </c>
      <c r="C50" s="234">
        <v>24356.196133138117</v>
      </c>
      <c r="D50" s="234">
        <v>15118.457157388992</v>
      </c>
      <c r="E50" s="234"/>
      <c r="F50" s="234">
        <v>9237.7389757491273</v>
      </c>
      <c r="G50" s="234">
        <v>5702.548398133813</v>
      </c>
      <c r="H50" s="234">
        <v>3535.1905776153144</v>
      </c>
      <c r="I50" s="234">
        <v>63406.798028582838</v>
      </c>
      <c r="J50" s="234">
        <v>11530.167449052497</v>
      </c>
      <c r="K50" s="234"/>
      <c r="L50" s="234">
        <v>51876.630579530334</v>
      </c>
      <c r="M50" s="234">
        <v>33158.283718964827</v>
      </c>
      <c r="N50" s="234">
        <v>18718.346860565511</v>
      </c>
      <c r="O50" s="234">
        <v>26648.624606441488</v>
      </c>
      <c r="P50" s="234"/>
      <c r="Q50" s="234">
        <v>61114.369555279467</v>
      </c>
      <c r="R50" s="234">
        <v>38860.832117098638</v>
      </c>
      <c r="S50" s="235">
        <v>22253.537438180825</v>
      </c>
    </row>
    <row r="51" spans="1:19" ht="17.25" hidden="1" thickTop="1" x14ac:dyDescent="0.3">
      <c r="A51" s="236" t="s">
        <v>93</v>
      </c>
      <c r="B51" s="237">
        <v>134104.2830067059</v>
      </c>
      <c r="C51" s="238">
        <v>24048.249523384111</v>
      </c>
      <c r="D51" s="238">
        <v>16297.330858540843</v>
      </c>
      <c r="E51" s="238"/>
      <c r="F51" s="238">
        <v>7750.9186648432697</v>
      </c>
      <c r="G51" s="238">
        <v>4121.1824533639665</v>
      </c>
      <c r="H51" s="238">
        <v>3629.7362114793027</v>
      </c>
      <c r="I51" s="238">
        <v>110056.03348332179</v>
      </c>
      <c r="J51" s="238">
        <v>19605.026914897731</v>
      </c>
      <c r="K51" s="238"/>
      <c r="L51" s="238">
        <v>90451.006568424069</v>
      </c>
      <c r="M51" s="238">
        <v>71871.737575049876</v>
      </c>
      <c r="N51" s="238">
        <v>18579.268993374197</v>
      </c>
      <c r="O51" s="238">
        <v>35902.357773438569</v>
      </c>
      <c r="P51" s="238"/>
      <c r="Q51" s="238">
        <v>98201.925233267335</v>
      </c>
      <c r="R51" s="238">
        <v>75992.920028413835</v>
      </c>
      <c r="S51" s="239">
        <v>22209.0052048535</v>
      </c>
    </row>
    <row r="52" spans="1:19" ht="17.25" hidden="1" thickTop="1" x14ac:dyDescent="0.3">
      <c r="A52" s="236" t="s">
        <v>94</v>
      </c>
      <c r="B52" s="240">
        <v>76842.141171187352</v>
      </c>
      <c r="C52" s="241">
        <v>21999.690431417475</v>
      </c>
      <c r="D52" s="241">
        <v>14501.364052718374</v>
      </c>
      <c r="E52" s="241"/>
      <c r="F52" s="241">
        <v>7498.3263786990983</v>
      </c>
      <c r="G52" s="241">
        <v>2835.1789690184496</v>
      </c>
      <c r="H52" s="241">
        <v>4663.1474096806487</v>
      </c>
      <c r="I52" s="241">
        <v>54842.450739769876</v>
      </c>
      <c r="J52" s="241">
        <v>12096.034551738301</v>
      </c>
      <c r="K52" s="241"/>
      <c r="L52" s="241">
        <v>42746.416188031573</v>
      </c>
      <c r="M52" s="241">
        <v>19248.298516438412</v>
      </c>
      <c r="N52" s="241">
        <v>23498.117671593165</v>
      </c>
      <c r="O52" s="241">
        <v>26597.398604456674</v>
      </c>
      <c r="P52" s="241"/>
      <c r="Q52" s="241">
        <v>50244.742566730682</v>
      </c>
      <c r="R52" s="241">
        <v>22083.477485456857</v>
      </c>
      <c r="S52" s="242">
        <v>28161.265081273814</v>
      </c>
    </row>
    <row r="53" spans="1:19" ht="17.25" hidden="1" thickTop="1" x14ac:dyDescent="0.3">
      <c r="A53" s="243" t="s">
        <v>95</v>
      </c>
      <c r="B53" s="215">
        <v>81553.188129181261</v>
      </c>
      <c r="C53" s="216">
        <v>22234.652554428016</v>
      </c>
      <c r="D53" s="216">
        <v>13441.715876231176</v>
      </c>
      <c r="E53" s="216"/>
      <c r="F53" s="216">
        <v>8792.9366781968365</v>
      </c>
      <c r="G53" s="216">
        <v>4055.5006298526127</v>
      </c>
      <c r="H53" s="216">
        <v>4737.4360483442251</v>
      </c>
      <c r="I53" s="216">
        <v>59318.535574753245</v>
      </c>
      <c r="J53" s="216">
        <v>8695.6762677467377</v>
      </c>
      <c r="K53" s="216"/>
      <c r="L53" s="216">
        <v>50622.859307006511</v>
      </c>
      <c r="M53" s="216">
        <v>30658.836280717154</v>
      </c>
      <c r="N53" s="216">
        <v>19964.023026289356</v>
      </c>
      <c r="O53" s="216">
        <v>22137.392143977911</v>
      </c>
      <c r="P53" s="216"/>
      <c r="Q53" s="216">
        <v>59415.795985203345</v>
      </c>
      <c r="R53" s="216">
        <v>34714.336910569764</v>
      </c>
      <c r="S53" s="217">
        <v>24701.459074633578</v>
      </c>
    </row>
    <row r="54" spans="1:19" ht="17.25" hidden="1" thickTop="1" x14ac:dyDescent="0.3">
      <c r="A54" s="243" t="s">
        <v>96</v>
      </c>
      <c r="B54" s="215">
        <v>105002.84526292156</v>
      </c>
      <c r="C54" s="216">
        <v>23403.721887968542</v>
      </c>
      <c r="D54" s="216">
        <v>12730.954657082719</v>
      </c>
      <c r="E54" s="216"/>
      <c r="F54" s="216">
        <v>10672.767230885825</v>
      </c>
      <c r="G54" s="216">
        <v>5844.7319392382815</v>
      </c>
      <c r="H54" s="216">
        <v>4828.0352916475422</v>
      </c>
      <c r="I54" s="216">
        <v>81599.123374953022</v>
      </c>
      <c r="J54" s="216">
        <v>11495.413901742157</v>
      </c>
      <c r="K54" s="216"/>
      <c r="L54" s="216">
        <v>70103.709473210867</v>
      </c>
      <c r="M54" s="216">
        <v>53580.791623230631</v>
      </c>
      <c r="N54" s="216">
        <v>16522.917849980226</v>
      </c>
      <c r="O54" s="216">
        <v>24226.368558824874</v>
      </c>
      <c r="P54" s="216"/>
      <c r="Q54" s="216">
        <v>80776.476704096684</v>
      </c>
      <c r="R54" s="216">
        <v>59425.523562468923</v>
      </c>
      <c r="S54" s="217">
        <v>21350.953141627768</v>
      </c>
    </row>
    <row r="55" spans="1:19" ht="17.25" hidden="1" thickTop="1" x14ac:dyDescent="0.3">
      <c r="A55" s="243" t="s">
        <v>97</v>
      </c>
      <c r="B55" s="215">
        <v>123856.64005319579</v>
      </c>
      <c r="C55" s="216">
        <v>40298.40258707336</v>
      </c>
      <c r="D55" s="216">
        <v>18538.422605415391</v>
      </c>
      <c r="E55" s="216"/>
      <c r="F55" s="216">
        <v>21759.979981657969</v>
      </c>
      <c r="G55" s="216">
        <v>15490.18699078455</v>
      </c>
      <c r="H55" s="216">
        <v>6269.7929908734195</v>
      </c>
      <c r="I55" s="216">
        <v>83558.237466122431</v>
      </c>
      <c r="J55" s="216">
        <v>8290.3067775727359</v>
      </c>
      <c r="K55" s="216"/>
      <c r="L55" s="216">
        <v>75267.930688549692</v>
      </c>
      <c r="M55" s="216">
        <v>54447.87510769505</v>
      </c>
      <c r="N55" s="216">
        <v>20820.055580854634</v>
      </c>
      <c r="O55" s="216">
        <v>26828.729382988131</v>
      </c>
      <c r="P55" s="216"/>
      <c r="Q55" s="216">
        <v>97027.910670207668</v>
      </c>
      <c r="R55" s="216">
        <v>69938.062098479611</v>
      </c>
      <c r="S55" s="217">
        <v>27089.848571728056</v>
      </c>
    </row>
    <row r="56" spans="1:19" ht="17.25" hidden="1" thickTop="1" x14ac:dyDescent="0.3">
      <c r="A56" s="243" t="s">
        <v>98</v>
      </c>
      <c r="B56" s="215">
        <v>141676.62177273701</v>
      </c>
      <c r="C56" s="216">
        <v>47624.34054250559</v>
      </c>
      <c r="D56" s="216">
        <v>23171.406422664113</v>
      </c>
      <c r="E56" s="216"/>
      <c r="F56" s="216">
        <v>24452.934119841477</v>
      </c>
      <c r="G56" s="216">
        <v>8611.2662305070153</v>
      </c>
      <c r="H56" s="216">
        <v>15841.667889334462</v>
      </c>
      <c r="I56" s="216">
        <v>94052.281230231412</v>
      </c>
      <c r="J56" s="216">
        <v>18011.118195771218</v>
      </c>
      <c r="K56" s="216"/>
      <c r="L56" s="216">
        <v>76041.163034460202</v>
      </c>
      <c r="M56" s="216">
        <v>56166.477314173375</v>
      </c>
      <c r="N56" s="216">
        <v>19874.68572028683</v>
      </c>
      <c r="O56" s="216">
        <v>41182.524618435324</v>
      </c>
      <c r="P56" s="216"/>
      <c r="Q56" s="216">
        <v>100494.09715430168</v>
      </c>
      <c r="R56" s="216">
        <v>64777.743544680387</v>
      </c>
      <c r="S56" s="217">
        <v>35716.353609621292</v>
      </c>
    </row>
    <row r="57" spans="1:19" ht="17.25" hidden="1" thickTop="1" x14ac:dyDescent="0.3">
      <c r="A57" s="244" t="s">
        <v>99</v>
      </c>
      <c r="B57" s="245">
        <v>191215.34276756298</v>
      </c>
      <c r="C57" s="246">
        <v>72429.428005148249</v>
      </c>
      <c r="D57" s="246">
        <v>38583.658642720875</v>
      </c>
      <c r="E57" s="246"/>
      <c r="F57" s="246">
        <v>33845.769362427367</v>
      </c>
      <c r="G57" s="246">
        <v>14680.271396171249</v>
      </c>
      <c r="H57" s="246">
        <v>19165.497966256124</v>
      </c>
      <c r="I57" s="246">
        <v>118785.91476241472</v>
      </c>
      <c r="J57" s="246">
        <v>20837.910305616781</v>
      </c>
      <c r="K57" s="246"/>
      <c r="L57" s="246">
        <v>97948.004456797935</v>
      </c>
      <c r="M57" s="246">
        <v>59804.465094267318</v>
      </c>
      <c r="N57" s="246">
        <v>38143.539362530617</v>
      </c>
      <c r="O57" s="246">
        <v>59421.568948337663</v>
      </c>
      <c r="P57" s="246"/>
      <c r="Q57" s="246">
        <v>131793.77381922529</v>
      </c>
      <c r="R57" s="246">
        <v>74484.736490438561</v>
      </c>
      <c r="S57" s="247">
        <v>57309.037328786741</v>
      </c>
    </row>
    <row r="58" spans="1:19" s="252" customFormat="1" ht="17.25" hidden="1" thickTop="1" x14ac:dyDescent="0.3">
      <c r="A58" s="248" t="s">
        <v>100</v>
      </c>
      <c r="B58" s="249">
        <v>1279117.8064766699</v>
      </c>
      <c r="C58" s="250">
        <v>370887.19010117021</v>
      </c>
      <c r="D58" s="250">
        <v>219321.66055654519</v>
      </c>
      <c r="E58" s="250"/>
      <c r="F58" s="250">
        <v>151565.52954462502</v>
      </c>
      <c r="G58" s="250">
        <v>75699.276960817297</v>
      </c>
      <c r="H58" s="250">
        <v>75866.252583807742</v>
      </c>
      <c r="I58" s="250">
        <v>908230.61637549952</v>
      </c>
      <c r="J58" s="250">
        <v>142605.59324960742</v>
      </c>
      <c r="K58" s="250"/>
      <c r="L58" s="250">
        <v>765625.02312589216</v>
      </c>
      <c r="M58" s="250">
        <v>505784.68642786035</v>
      </c>
      <c r="N58" s="250">
        <v>259840.33669803187</v>
      </c>
      <c r="O58" s="250">
        <v>361927.25380615261</v>
      </c>
      <c r="P58" s="250"/>
      <c r="Q58" s="250">
        <v>917190.55267051735</v>
      </c>
      <c r="R58" s="250">
        <v>581483.96338867769</v>
      </c>
      <c r="S58" s="251">
        <v>335706.58928183961</v>
      </c>
    </row>
    <row r="59" spans="1:19" ht="17.25" hidden="1" thickTop="1" x14ac:dyDescent="0.3">
      <c r="A59" s="253" t="s">
        <v>101</v>
      </c>
      <c r="B59" s="254">
        <v>66556.836799503886</v>
      </c>
      <c r="C59" s="255">
        <v>18774.017073714371</v>
      </c>
      <c r="D59" s="255">
        <v>6066.152573798513</v>
      </c>
      <c r="E59" s="256" t="s">
        <v>102</v>
      </c>
      <c r="F59" s="257">
        <v>12707.864499915859</v>
      </c>
      <c r="G59" s="257">
        <v>10308.73</v>
      </c>
      <c r="H59" s="257">
        <v>2399.1344999158596</v>
      </c>
      <c r="I59" s="257">
        <v>47782.819725789501</v>
      </c>
      <c r="J59" s="257">
        <v>2706.1234806715547</v>
      </c>
      <c r="K59" s="256" t="s">
        <v>102</v>
      </c>
      <c r="L59" s="257">
        <v>45076.69624511795</v>
      </c>
      <c r="M59" s="257">
        <v>25298.752345508976</v>
      </c>
      <c r="N59" s="257">
        <v>19777.943899608974</v>
      </c>
      <c r="O59" s="257">
        <v>8772.2760544700686</v>
      </c>
      <c r="P59" s="256" t="s">
        <v>102</v>
      </c>
      <c r="Q59" s="257">
        <v>57784.560745033807</v>
      </c>
      <c r="R59" s="257">
        <v>35607.482345508972</v>
      </c>
      <c r="S59" s="258">
        <v>22177.078399524835</v>
      </c>
    </row>
    <row r="60" spans="1:19" ht="17.25" hidden="1" thickTop="1" x14ac:dyDescent="0.3">
      <c r="A60" s="243" t="s">
        <v>103</v>
      </c>
      <c r="B60" s="215">
        <v>69775.58011632516</v>
      </c>
      <c r="C60" s="216">
        <v>22998.314288288784</v>
      </c>
      <c r="D60" s="216">
        <v>14061.682536029315</v>
      </c>
      <c r="E60" s="259" t="s">
        <v>102</v>
      </c>
      <c r="F60" s="260">
        <v>8936.6317522594691</v>
      </c>
      <c r="G60" s="260">
        <v>5537.1186485004755</v>
      </c>
      <c r="H60" s="260">
        <v>3399.5131037589931</v>
      </c>
      <c r="I60" s="260">
        <v>46777.265828036376</v>
      </c>
      <c r="J60" s="260">
        <v>4945.41897071516</v>
      </c>
      <c r="K60" s="259" t="s">
        <v>102</v>
      </c>
      <c r="L60" s="260">
        <v>41831.846857321223</v>
      </c>
      <c r="M60" s="260">
        <v>28896.826636829963</v>
      </c>
      <c r="N60" s="260">
        <v>12935.020220491255</v>
      </c>
      <c r="O60" s="260">
        <v>19007.101506744475</v>
      </c>
      <c r="P60" s="259" t="s">
        <v>102</v>
      </c>
      <c r="Q60" s="260">
        <v>50768.478609580685</v>
      </c>
      <c r="R60" s="260">
        <v>34433.945285330439</v>
      </c>
      <c r="S60" s="261">
        <v>16334.533324250247</v>
      </c>
    </row>
    <row r="61" spans="1:19" ht="17.25" hidden="1" thickTop="1" x14ac:dyDescent="0.3">
      <c r="A61" s="243" t="s">
        <v>104</v>
      </c>
      <c r="B61" s="215">
        <v>99212.865787067596</v>
      </c>
      <c r="C61" s="216">
        <v>40080.133392233212</v>
      </c>
      <c r="D61" s="216">
        <v>21648.597787611838</v>
      </c>
      <c r="E61" s="259" t="s">
        <v>102</v>
      </c>
      <c r="F61" s="260">
        <v>18431.535604621378</v>
      </c>
      <c r="G61" s="260">
        <v>14088.804259891171</v>
      </c>
      <c r="H61" s="260">
        <v>4342.7313447302058</v>
      </c>
      <c r="I61" s="260">
        <v>59132.732394834369</v>
      </c>
      <c r="J61" s="260">
        <v>9451.1382173865622</v>
      </c>
      <c r="K61" s="259" t="s">
        <v>102</v>
      </c>
      <c r="L61" s="260">
        <v>49681.594177447798</v>
      </c>
      <c r="M61" s="260">
        <v>33279.915816354987</v>
      </c>
      <c r="N61" s="260">
        <v>16401.678361092814</v>
      </c>
      <c r="O61" s="260">
        <v>31099.736004998405</v>
      </c>
      <c r="P61" s="259" t="s">
        <v>102</v>
      </c>
      <c r="Q61" s="260">
        <v>68113.129782069183</v>
      </c>
      <c r="R61" s="260">
        <v>47368.720076246158</v>
      </c>
      <c r="S61" s="261">
        <v>20744.409705823022</v>
      </c>
    </row>
    <row r="62" spans="1:19" ht="17.25" hidden="1" thickTop="1" x14ac:dyDescent="0.3">
      <c r="A62" s="243" t="s">
        <v>105</v>
      </c>
      <c r="B62" s="215">
        <v>94326.716589547694</v>
      </c>
      <c r="C62" s="216">
        <v>24918.191789375913</v>
      </c>
      <c r="D62" s="216">
        <v>9810.0283328707137</v>
      </c>
      <c r="E62" s="259" t="s">
        <v>102</v>
      </c>
      <c r="F62" s="260">
        <v>15108.163456505199</v>
      </c>
      <c r="G62" s="260">
        <v>5653.2802789096904</v>
      </c>
      <c r="H62" s="260">
        <v>9454.8831775955096</v>
      </c>
      <c r="I62" s="260">
        <v>69408.524800171785</v>
      </c>
      <c r="J62" s="260">
        <v>8847.0385095816673</v>
      </c>
      <c r="K62" s="259" t="s">
        <v>102</v>
      </c>
      <c r="L62" s="260">
        <v>60561.48629059011</v>
      </c>
      <c r="M62" s="260">
        <v>37905.172007571447</v>
      </c>
      <c r="N62" s="260">
        <v>22656.314283018655</v>
      </c>
      <c r="O62" s="260">
        <v>18657.066842452379</v>
      </c>
      <c r="P62" s="259" t="s">
        <v>102</v>
      </c>
      <c r="Q62" s="260">
        <v>75669.649747095318</v>
      </c>
      <c r="R62" s="260">
        <v>43558.452286481137</v>
      </c>
      <c r="S62" s="261">
        <v>32111.197460614163</v>
      </c>
    </row>
    <row r="63" spans="1:19" ht="17.25" hidden="1" thickTop="1" x14ac:dyDescent="0.3">
      <c r="A63" s="243" t="s">
        <v>106</v>
      </c>
      <c r="B63" s="215">
        <v>113893.30608701393</v>
      </c>
      <c r="C63" s="216">
        <v>41389.845276254789</v>
      </c>
      <c r="D63" s="216">
        <v>28114.713105867988</v>
      </c>
      <c r="E63" s="259" t="s">
        <v>102</v>
      </c>
      <c r="F63" s="260">
        <v>13275.132170386802</v>
      </c>
      <c r="G63" s="260">
        <v>6101.0259599329274</v>
      </c>
      <c r="H63" s="260">
        <v>7174.1062104538732</v>
      </c>
      <c r="I63" s="260">
        <v>72503.460810759148</v>
      </c>
      <c r="J63" s="260">
        <v>11746.770620689569</v>
      </c>
      <c r="K63" s="259" t="s">
        <v>102</v>
      </c>
      <c r="L63" s="260">
        <v>60756.690190069567</v>
      </c>
      <c r="M63" s="260">
        <v>30079.461273222762</v>
      </c>
      <c r="N63" s="260">
        <v>30677.228916846801</v>
      </c>
      <c r="O63" s="260">
        <v>39861.483726557555</v>
      </c>
      <c r="P63" s="259" t="s">
        <v>102</v>
      </c>
      <c r="Q63" s="260">
        <v>74031.822360456368</v>
      </c>
      <c r="R63" s="260">
        <v>36180.487233155691</v>
      </c>
      <c r="S63" s="261">
        <v>37851.335127300677</v>
      </c>
    </row>
    <row r="64" spans="1:19" ht="17.25" hidden="1" thickTop="1" x14ac:dyDescent="0.3">
      <c r="A64" s="243" t="s">
        <v>107</v>
      </c>
      <c r="B64" s="215">
        <v>107464.33403869973</v>
      </c>
      <c r="C64" s="216">
        <v>26276.298815906543</v>
      </c>
      <c r="D64" s="216">
        <v>13907.005637633471</v>
      </c>
      <c r="E64" s="259" t="s">
        <v>102</v>
      </c>
      <c r="F64" s="260">
        <v>12369.293178273068</v>
      </c>
      <c r="G64" s="260">
        <v>2484.3305705969492</v>
      </c>
      <c r="H64" s="260">
        <v>9884.9626076761197</v>
      </c>
      <c r="I64" s="260">
        <v>81188.035222793187</v>
      </c>
      <c r="J64" s="260">
        <v>17983.663986062864</v>
      </c>
      <c r="K64" s="259" t="s">
        <v>102</v>
      </c>
      <c r="L64" s="260">
        <v>63204.371236730331</v>
      </c>
      <c r="M64" s="260">
        <v>36456.232340997827</v>
      </c>
      <c r="N64" s="260">
        <v>26748.138895732503</v>
      </c>
      <c r="O64" s="260">
        <v>31890.669623696333</v>
      </c>
      <c r="P64" s="259" t="s">
        <v>102</v>
      </c>
      <c r="Q64" s="260">
        <v>75573.664415003397</v>
      </c>
      <c r="R64" s="260">
        <v>38940.562911594774</v>
      </c>
      <c r="S64" s="261">
        <v>36633.101503408623</v>
      </c>
    </row>
    <row r="65" spans="1:19" ht="17.25" hidden="1" thickTop="1" x14ac:dyDescent="0.3">
      <c r="A65" s="243" t="s">
        <v>108</v>
      </c>
      <c r="B65" s="215">
        <v>66856.217805295426</v>
      </c>
      <c r="C65" s="216">
        <v>21522.79248618233</v>
      </c>
      <c r="D65" s="216">
        <v>12276.923927322487</v>
      </c>
      <c r="E65" s="259" t="s">
        <v>102</v>
      </c>
      <c r="F65" s="260">
        <v>9245.8685588598455</v>
      </c>
      <c r="G65" s="260">
        <v>4953.2252635415116</v>
      </c>
      <c r="H65" s="260">
        <v>4292.643295318333</v>
      </c>
      <c r="I65" s="260">
        <v>45333.425319113099</v>
      </c>
      <c r="J65" s="260">
        <v>11411.116487504771</v>
      </c>
      <c r="K65" s="259" t="s">
        <v>102</v>
      </c>
      <c r="L65" s="260">
        <v>33922.30883160833</v>
      </c>
      <c r="M65" s="260">
        <v>14345.685588713292</v>
      </c>
      <c r="N65" s="260">
        <v>19576.623242895039</v>
      </c>
      <c r="O65" s="260">
        <v>23688.040414827257</v>
      </c>
      <c r="P65" s="259" t="s">
        <v>102</v>
      </c>
      <c r="Q65" s="260">
        <v>43168.177390468176</v>
      </c>
      <c r="R65" s="260">
        <v>19298.910852254801</v>
      </c>
      <c r="S65" s="261">
        <v>23869.266538213371</v>
      </c>
    </row>
    <row r="66" spans="1:19" ht="17.25" hidden="1" thickTop="1" x14ac:dyDescent="0.3">
      <c r="A66" s="243" t="s">
        <v>109</v>
      </c>
      <c r="B66" s="215">
        <v>76224.4649631965</v>
      </c>
      <c r="C66" s="216">
        <v>25100.419499713214</v>
      </c>
      <c r="D66" s="216">
        <v>15225.829276688821</v>
      </c>
      <c r="E66" s="259" t="s">
        <v>102</v>
      </c>
      <c r="F66" s="260">
        <v>9874.5902230243937</v>
      </c>
      <c r="G66" s="260">
        <v>4432.778692648284</v>
      </c>
      <c r="H66" s="260">
        <v>5441.8115303761097</v>
      </c>
      <c r="I66" s="260">
        <v>51124.045463483293</v>
      </c>
      <c r="J66" s="260">
        <v>22227.91718034821</v>
      </c>
      <c r="K66" s="259" t="s">
        <v>102</v>
      </c>
      <c r="L66" s="260">
        <v>28896.12828313508</v>
      </c>
      <c r="M66" s="260">
        <v>14515.422428621307</v>
      </c>
      <c r="N66" s="260">
        <v>14380.705854513775</v>
      </c>
      <c r="O66" s="260">
        <v>37453.746457037028</v>
      </c>
      <c r="P66" s="259" t="s">
        <v>102</v>
      </c>
      <c r="Q66" s="260">
        <v>38770.718506159472</v>
      </c>
      <c r="R66" s="260">
        <v>18948.201121269591</v>
      </c>
      <c r="S66" s="261">
        <v>19822.517384889885</v>
      </c>
    </row>
    <row r="67" spans="1:19" ht="17.25" hidden="1" thickTop="1" x14ac:dyDescent="0.3">
      <c r="A67" s="243" t="s">
        <v>110</v>
      </c>
      <c r="B67" s="215">
        <v>67694.389286972335</v>
      </c>
      <c r="C67" s="216">
        <v>25283.165420796569</v>
      </c>
      <c r="D67" s="216">
        <v>16252.447988279328</v>
      </c>
      <c r="E67" s="259" t="s">
        <v>102</v>
      </c>
      <c r="F67" s="260">
        <v>9030.71743251724</v>
      </c>
      <c r="G67" s="260">
        <v>2498.71</v>
      </c>
      <c r="H67" s="260">
        <v>6532.0074325172391</v>
      </c>
      <c r="I67" s="260">
        <v>42411.223866175766</v>
      </c>
      <c r="J67" s="260">
        <v>7955.2588882251539</v>
      </c>
      <c r="K67" s="259" t="s">
        <v>102</v>
      </c>
      <c r="L67" s="260">
        <v>34455.964977950607</v>
      </c>
      <c r="M67" s="260">
        <v>15116.050859403225</v>
      </c>
      <c r="N67" s="260">
        <v>19339.914118547385</v>
      </c>
      <c r="O67" s="260">
        <v>24207.706876504482</v>
      </c>
      <c r="P67" s="259" t="s">
        <v>102</v>
      </c>
      <c r="Q67" s="260">
        <v>43486.682410467845</v>
      </c>
      <c r="R67" s="260">
        <v>17614.760859403224</v>
      </c>
      <c r="S67" s="261">
        <v>25871.921551064625</v>
      </c>
    </row>
    <row r="68" spans="1:19" ht="17.25" hidden="1" thickTop="1" x14ac:dyDescent="0.3">
      <c r="A68" s="243" t="s">
        <v>111</v>
      </c>
      <c r="B68" s="215">
        <v>97221.678049331123</v>
      </c>
      <c r="C68" s="216">
        <v>33245.837978334188</v>
      </c>
      <c r="D68" s="216">
        <v>15184.312759780925</v>
      </c>
      <c r="E68" s="259" t="s">
        <v>102</v>
      </c>
      <c r="F68" s="260">
        <v>18061.525218553263</v>
      </c>
      <c r="G68" s="260">
        <v>6416.5530298481754</v>
      </c>
      <c r="H68" s="260">
        <v>11644.972188705089</v>
      </c>
      <c r="I68" s="260">
        <v>63975.840070996936</v>
      </c>
      <c r="J68" s="260">
        <v>27619.096672518896</v>
      </c>
      <c r="K68" s="259" t="s">
        <v>102</v>
      </c>
      <c r="L68" s="260">
        <v>36356.743398478044</v>
      </c>
      <c r="M68" s="260">
        <v>22109.444215411448</v>
      </c>
      <c r="N68" s="260">
        <v>14247.299183066596</v>
      </c>
      <c r="O68" s="260">
        <v>42803.409432299828</v>
      </c>
      <c r="P68" s="259" t="s">
        <v>102</v>
      </c>
      <c r="Q68" s="260">
        <v>54418.268617031303</v>
      </c>
      <c r="R68" s="260">
        <v>28525.997245259619</v>
      </c>
      <c r="S68" s="261">
        <v>25892.271371771683</v>
      </c>
    </row>
    <row r="69" spans="1:19" ht="17.25" hidden="1" thickTop="1" x14ac:dyDescent="0.3">
      <c r="A69" s="243" t="s">
        <v>112</v>
      </c>
      <c r="B69" s="215">
        <v>95087.838372006227</v>
      </c>
      <c r="C69" s="216">
        <v>40805.197010664895</v>
      </c>
      <c r="D69" s="216">
        <v>23252.232453175049</v>
      </c>
      <c r="E69" s="259" t="s">
        <v>102</v>
      </c>
      <c r="F69" s="260">
        <v>17552.96455748985</v>
      </c>
      <c r="G69" s="260">
        <v>8100.4161271721541</v>
      </c>
      <c r="H69" s="260">
        <v>9452.5484303176945</v>
      </c>
      <c r="I69" s="260">
        <v>54282.641361341324</v>
      </c>
      <c r="J69" s="260">
        <v>14762.778343835813</v>
      </c>
      <c r="K69" s="259" t="s">
        <v>102</v>
      </c>
      <c r="L69" s="260">
        <v>39519.863017505515</v>
      </c>
      <c r="M69" s="260">
        <v>32642.795037391861</v>
      </c>
      <c r="N69" s="260">
        <v>6877.0679801136512</v>
      </c>
      <c r="O69" s="260">
        <v>38015.010797010858</v>
      </c>
      <c r="P69" s="259" t="s">
        <v>102</v>
      </c>
      <c r="Q69" s="260">
        <v>57072.827574995368</v>
      </c>
      <c r="R69" s="260">
        <v>40743.211164564018</v>
      </c>
      <c r="S69" s="261">
        <v>16329.616410431345</v>
      </c>
    </row>
    <row r="70" spans="1:19" ht="17.25" hidden="1" thickTop="1" x14ac:dyDescent="0.3">
      <c r="A70" s="243" t="s">
        <v>113</v>
      </c>
      <c r="B70" s="215">
        <v>246537.17439863906</v>
      </c>
      <c r="C70" s="216">
        <v>98093.860640382525</v>
      </c>
      <c r="D70" s="216">
        <v>57737.731275944374</v>
      </c>
      <c r="E70" s="259" t="s">
        <v>102</v>
      </c>
      <c r="F70" s="260">
        <v>40356.129364438151</v>
      </c>
      <c r="G70" s="260">
        <v>22889.397957479443</v>
      </c>
      <c r="H70" s="260">
        <v>17466.731406958705</v>
      </c>
      <c r="I70" s="260">
        <v>148443.3137582565</v>
      </c>
      <c r="J70" s="260">
        <v>39385.300877703463</v>
      </c>
      <c r="K70" s="259" t="s">
        <v>102</v>
      </c>
      <c r="L70" s="260">
        <v>109058.01288055304</v>
      </c>
      <c r="M70" s="260">
        <v>62463.397525548695</v>
      </c>
      <c r="N70" s="260">
        <v>46594.61535500436</v>
      </c>
      <c r="O70" s="260">
        <v>97123.032153647844</v>
      </c>
      <c r="P70" s="259" t="s">
        <v>102</v>
      </c>
      <c r="Q70" s="260">
        <v>149414.14224499121</v>
      </c>
      <c r="R70" s="260">
        <v>85352.795483028123</v>
      </c>
      <c r="S70" s="261">
        <v>64061.346761963068</v>
      </c>
    </row>
    <row r="71" spans="1:19" ht="17.25" hidden="1" thickTop="1" x14ac:dyDescent="0.3">
      <c r="A71" s="262" t="s">
        <v>114</v>
      </c>
      <c r="B71" s="263">
        <v>1200851.4022935987</v>
      </c>
      <c r="C71" s="264">
        <v>418488.07367184735</v>
      </c>
      <c r="D71" s="264">
        <v>233537.65765500284</v>
      </c>
      <c r="E71" s="265" t="s">
        <v>102</v>
      </c>
      <c r="F71" s="266">
        <v>184950.41601684454</v>
      </c>
      <c r="G71" s="266">
        <v>93464.370788520784</v>
      </c>
      <c r="H71" s="266">
        <v>91486.045228323725</v>
      </c>
      <c r="I71" s="266">
        <v>782363.32862175128</v>
      </c>
      <c r="J71" s="266">
        <v>179041.62223524367</v>
      </c>
      <c r="K71" s="265" t="s">
        <v>102</v>
      </c>
      <c r="L71" s="266">
        <v>603321.70638650761</v>
      </c>
      <c r="M71" s="266">
        <v>353109.1560755758</v>
      </c>
      <c r="N71" s="266">
        <v>250212.55031093175</v>
      </c>
      <c r="O71" s="266">
        <v>412579.27989024651</v>
      </c>
      <c r="P71" s="265" t="s">
        <v>102</v>
      </c>
      <c r="Q71" s="266">
        <v>788272.12240335206</v>
      </c>
      <c r="R71" s="266">
        <v>446573.52686409658</v>
      </c>
      <c r="S71" s="267">
        <v>341698.59553925553</v>
      </c>
    </row>
    <row r="72" spans="1:19" ht="17.25" hidden="1" thickTop="1" x14ac:dyDescent="0.3">
      <c r="A72" s="268" t="s">
        <v>115</v>
      </c>
      <c r="B72" s="269">
        <v>62229.177775752789</v>
      </c>
      <c r="C72" s="270">
        <v>31639.316462363458</v>
      </c>
      <c r="D72" s="270">
        <v>24367.994489749981</v>
      </c>
      <c r="E72" s="271">
        <v>1076.8499999999999</v>
      </c>
      <c r="F72" s="271">
        <v>7271.3219726134776</v>
      </c>
      <c r="G72" s="271">
        <v>3458.6075345841368</v>
      </c>
      <c r="H72" s="271">
        <v>3812.7144380293412</v>
      </c>
      <c r="I72" s="271">
        <v>30589.86131338933</v>
      </c>
      <c r="J72" s="271">
        <v>4662.9798788359803</v>
      </c>
      <c r="K72" s="272">
        <v>933.97</v>
      </c>
      <c r="L72" s="271">
        <v>25926.88143455335</v>
      </c>
      <c r="M72" s="271">
        <v>18929.950106816828</v>
      </c>
      <c r="N72" s="271">
        <v>6996.9313277365236</v>
      </c>
      <c r="O72" s="271">
        <v>29030.974368585958</v>
      </c>
      <c r="P72" s="272">
        <v>2010.81</v>
      </c>
      <c r="Q72" s="271">
        <v>33198.203407166831</v>
      </c>
      <c r="R72" s="271">
        <v>22388.557641400963</v>
      </c>
      <c r="S72" s="273">
        <v>10809.645765765865</v>
      </c>
    </row>
    <row r="73" spans="1:19" ht="17.25" hidden="1" thickTop="1" x14ac:dyDescent="0.3">
      <c r="A73" s="243" t="s">
        <v>116</v>
      </c>
      <c r="B73" s="215">
        <v>61623.756060422456</v>
      </c>
      <c r="C73" s="216">
        <v>36624.901916095143</v>
      </c>
      <c r="D73" s="216">
        <v>30911.248509819397</v>
      </c>
      <c r="E73" s="259">
        <v>1453</v>
      </c>
      <c r="F73" s="260">
        <v>5713.6534062757491</v>
      </c>
      <c r="G73" s="260">
        <v>1342.952826947334</v>
      </c>
      <c r="H73" s="260">
        <v>4370.7005793284152</v>
      </c>
      <c r="I73" s="260">
        <v>24998.85414432731</v>
      </c>
      <c r="J73" s="260">
        <v>7112.2181871315597</v>
      </c>
      <c r="K73" s="259">
        <v>4978</v>
      </c>
      <c r="L73" s="260">
        <v>17886.635957195751</v>
      </c>
      <c r="M73" s="260">
        <v>9766.5215623440199</v>
      </c>
      <c r="N73" s="260">
        <v>8120.1143948517301</v>
      </c>
      <c r="O73" s="260">
        <v>38023.466696950956</v>
      </c>
      <c r="P73" s="259">
        <v>6431</v>
      </c>
      <c r="Q73" s="260">
        <v>23600.2893634715</v>
      </c>
      <c r="R73" s="260">
        <v>11109.474389291354</v>
      </c>
      <c r="S73" s="261">
        <v>12490.814974180146</v>
      </c>
    </row>
    <row r="74" spans="1:19" ht="17.25" hidden="1" thickTop="1" x14ac:dyDescent="0.3">
      <c r="A74" s="274" t="s">
        <v>117</v>
      </c>
      <c r="B74" s="275">
        <v>85271.691358174925</v>
      </c>
      <c r="C74" s="276">
        <v>46323.520580715965</v>
      </c>
      <c r="D74" s="276">
        <v>29665.565508891377</v>
      </c>
      <c r="E74" s="277">
        <v>1226.2</v>
      </c>
      <c r="F74" s="278">
        <v>16657.955071824585</v>
      </c>
      <c r="G74" s="278">
        <v>5975.22</v>
      </c>
      <c r="H74" s="278">
        <v>10682.735071824583</v>
      </c>
      <c r="I74" s="278">
        <v>38948.170777458967</v>
      </c>
      <c r="J74" s="278">
        <v>6847.9309223729906</v>
      </c>
      <c r="K74" s="277">
        <v>4260.5200000000004</v>
      </c>
      <c r="L74" s="278">
        <v>32100.239855085976</v>
      </c>
      <c r="M74" s="278">
        <v>17174.865058816686</v>
      </c>
      <c r="N74" s="278">
        <v>14925.374796269291</v>
      </c>
      <c r="O74" s="278">
        <v>36513.496431264371</v>
      </c>
      <c r="P74" s="277">
        <v>5486.72</v>
      </c>
      <c r="Q74" s="278">
        <v>48758.194926910561</v>
      </c>
      <c r="R74" s="278">
        <v>23150.085058816687</v>
      </c>
      <c r="S74" s="279">
        <v>25608.109868093874</v>
      </c>
    </row>
    <row r="75" spans="1:19" ht="17.25" hidden="1" thickTop="1" x14ac:dyDescent="0.3">
      <c r="A75" s="243" t="s">
        <v>118</v>
      </c>
      <c r="B75" s="260">
        <v>87672.794946867507</v>
      </c>
      <c r="C75" s="260">
        <v>66436.218922312983</v>
      </c>
      <c r="D75" s="260">
        <v>54298.230966387848</v>
      </c>
      <c r="E75" s="260">
        <v>1333.29</v>
      </c>
      <c r="F75" s="260">
        <v>12137.987955925139</v>
      </c>
      <c r="G75" s="260">
        <v>5452.2828474877369</v>
      </c>
      <c r="H75" s="260">
        <v>6685.7051084374016</v>
      </c>
      <c r="I75" s="260">
        <v>21236.576024554517</v>
      </c>
      <c r="J75" s="260">
        <v>6362.8161231394133</v>
      </c>
      <c r="K75" s="260">
        <v>2665.49</v>
      </c>
      <c r="L75" s="260">
        <v>14873.759901415104</v>
      </c>
      <c r="M75" s="260">
        <v>4862.3533345859596</v>
      </c>
      <c r="N75" s="260">
        <v>10011.406566829144</v>
      </c>
      <c r="O75" s="260">
        <v>60661.047089527259</v>
      </c>
      <c r="P75" s="260">
        <v>3998.78</v>
      </c>
      <c r="Q75" s="260">
        <v>27011.747857340244</v>
      </c>
      <c r="R75" s="260">
        <v>10314.636182073697</v>
      </c>
      <c r="S75" s="261">
        <v>16697.111675266548</v>
      </c>
    </row>
    <row r="76" spans="1:19" ht="17.25" hidden="1" thickTop="1" x14ac:dyDescent="0.3">
      <c r="A76" s="243" t="s">
        <v>119</v>
      </c>
      <c r="B76" s="260">
        <v>82520.125841161236</v>
      </c>
      <c r="C76" s="260">
        <v>49992.757176624043</v>
      </c>
      <c r="D76" s="260">
        <v>33699.55969525726</v>
      </c>
      <c r="E76" s="260">
        <v>1743.62</v>
      </c>
      <c r="F76" s="260">
        <v>16293.197481366784</v>
      </c>
      <c r="G76" s="260">
        <v>9913.0864123534102</v>
      </c>
      <c r="H76" s="260">
        <v>6380.1110690133737</v>
      </c>
      <c r="I76" s="260">
        <v>32527.368664537189</v>
      </c>
      <c r="J76" s="260">
        <v>2916.2899844447861</v>
      </c>
      <c r="K76" s="260">
        <v>1810.8</v>
      </c>
      <c r="L76" s="260">
        <v>29611.078680092403</v>
      </c>
      <c r="M76" s="260">
        <v>15587.59445394959</v>
      </c>
      <c r="N76" s="260">
        <v>14023.484226142813</v>
      </c>
      <c r="O76" s="260">
        <v>36615.849679702049</v>
      </c>
      <c r="P76" s="260">
        <v>3554.42</v>
      </c>
      <c r="Q76" s="260">
        <v>45904.276161459187</v>
      </c>
      <c r="R76" s="260">
        <v>25500.680866303002</v>
      </c>
      <c r="S76" s="261">
        <v>20403.595295156185</v>
      </c>
    </row>
    <row r="77" spans="1:19" ht="17.25" hidden="1" thickTop="1" x14ac:dyDescent="0.3">
      <c r="A77" s="243" t="s">
        <v>120</v>
      </c>
      <c r="B77" s="260">
        <v>128390.25813292959</v>
      </c>
      <c r="C77" s="260">
        <v>86850.913415331801</v>
      </c>
      <c r="D77" s="260">
        <v>69838.404419659855</v>
      </c>
      <c r="E77" s="260">
        <v>1703.46</v>
      </c>
      <c r="F77" s="260">
        <v>17012.508995671953</v>
      </c>
      <c r="G77" s="260">
        <v>6473.3781718041764</v>
      </c>
      <c r="H77" s="260">
        <v>10539.130823867776</v>
      </c>
      <c r="I77" s="260">
        <v>41539.344717597785</v>
      </c>
      <c r="J77" s="260">
        <v>6897.9821177008134</v>
      </c>
      <c r="K77" s="260">
        <v>1567.11</v>
      </c>
      <c r="L77" s="260">
        <v>34641.362599896973</v>
      </c>
      <c r="M77" s="260">
        <v>21301.320572992743</v>
      </c>
      <c r="N77" s="260">
        <v>13340.042026904232</v>
      </c>
      <c r="O77" s="260">
        <v>76736.386537360668</v>
      </c>
      <c r="P77" s="260">
        <v>3270.57</v>
      </c>
      <c r="Q77" s="260">
        <v>51653.871595568926</v>
      </c>
      <c r="R77" s="260">
        <v>27774.698744796919</v>
      </c>
      <c r="S77" s="261">
        <v>23879.172850772007</v>
      </c>
    </row>
    <row r="78" spans="1:19" ht="17.25" hidden="1" thickTop="1" x14ac:dyDescent="0.3">
      <c r="A78" s="243" t="s">
        <v>121</v>
      </c>
      <c r="B78" s="260">
        <v>63997.051274726749</v>
      </c>
      <c r="C78" s="260">
        <v>34754.988045534308</v>
      </c>
      <c r="D78" s="260">
        <v>19850.373962194335</v>
      </c>
      <c r="E78" s="260">
        <v>1402.32</v>
      </c>
      <c r="F78" s="260">
        <v>14904.61408333997</v>
      </c>
      <c r="G78" s="260">
        <v>5843.9161731539671</v>
      </c>
      <c r="H78" s="260">
        <v>9060.6979101860015</v>
      </c>
      <c r="I78" s="260">
        <v>29242.063229192445</v>
      </c>
      <c r="J78" s="260">
        <v>4869.8803765625589</v>
      </c>
      <c r="K78" s="260">
        <v>390.69</v>
      </c>
      <c r="L78" s="260">
        <v>24372.182852629885</v>
      </c>
      <c r="M78" s="260">
        <v>15141.68782899803</v>
      </c>
      <c r="N78" s="260">
        <v>9230.4950236318546</v>
      </c>
      <c r="O78" s="260">
        <v>24720.254338756895</v>
      </c>
      <c r="P78" s="260">
        <v>1793</v>
      </c>
      <c r="Q78" s="260">
        <v>39276.796935969855</v>
      </c>
      <c r="R78" s="260">
        <v>20985.604002151998</v>
      </c>
      <c r="S78" s="261">
        <v>18291.192933817856</v>
      </c>
    </row>
    <row r="79" spans="1:19" ht="17.25" hidden="1" thickTop="1" x14ac:dyDescent="0.3">
      <c r="A79" s="243" t="s">
        <v>122</v>
      </c>
      <c r="B79" s="245">
        <v>52623.086451949086</v>
      </c>
      <c r="C79" s="246">
        <v>21738.398866467556</v>
      </c>
      <c r="D79" s="246">
        <v>10887.839985346929</v>
      </c>
      <c r="E79" s="280">
        <v>1347.96</v>
      </c>
      <c r="F79" s="281">
        <v>10850.558881120625</v>
      </c>
      <c r="G79" s="281">
        <v>7084.4279449364258</v>
      </c>
      <c r="H79" s="281">
        <v>3766.1309361841995</v>
      </c>
      <c r="I79" s="281">
        <v>30884.68758548153</v>
      </c>
      <c r="J79" s="281">
        <v>2068.8002856728954</v>
      </c>
      <c r="K79" s="280">
        <v>1408.58</v>
      </c>
      <c r="L79" s="281">
        <v>28815.887299808634</v>
      </c>
      <c r="M79" s="281">
        <v>18439.43061434029</v>
      </c>
      <c r="N79" s="281">
        <v>10376.456685468343</v>
      </c>
      <c r="O79" s="281">
        <v>12956.640271019824</v>
      </c>
      <c r="P79" s="280">
        <v>2756.54</v>
      </c>
      <c r="Q79" s="281">
        <v>39666.446180929255</v>
      </c>
      <c r="R79" s="281">
        <v>25523.858559276716</v>
      </c>
      <c r="S79" s="282">
        <v>14142.587621652543</v>
      </c>
    </row>
    <row r="80" spans="1:19" ht="17.25" hidden="1" thickTop="1" x14ac:dyDescent="0.3">
      <c r="A80" s="243" t="s">
        <v>123</v>
      </c>
      <c r="B80" s="245">
        <v>102546.40753121511</v>
      </c>
      <c r="C80" s="246">
        <v>40117.4930105206</v>
      </c>
      <c r="D80" s="246">
        <v>31334.666517020458</v>
      </c>
      <c r="E80" s="280">
        <v>2890.75</v>
      </c>
      <c r="F80" s="281">
        <v>8782.8264935001462</v>
      </c>
      <c r="G80" s="281">
        <v>3758.231734083638</v>
      </c>
      <c r="H80" s="281">
        <v>5024.5947594165073</v>
      </c>
      <c r="I80" s="281">
        <v>62428.914520694518</v>
      </c>
      <c r="J80" s="281">
        <v>22517.903789093245</v>
      </c>
      <c r="K80" s="280">
        <v>4945.5600000000004</v>
      </c>
      <c r="L80" s="281">
        <v>39911.010731601273</v>
      </c>
      <c r="M80" s="281">
        <v>26812.41230573718</v>
      </c>
      <c r="N80" s="281">
        <v>13098.598425864089</v>
      </c>
      <c r="O80" s="281">
        <v>53852.570306113703</v>
      </c>
      <c r="P80" s="280">
        <v>7836.31</v>
      </c>
      <c r="Q80" s="281">
        <v>48693.837225101415</v>
      </c>
      <c r="R80" s="281">
        <v>30570.644039820818</v>
      </c>
      <c r="S80" s="282">
        <v>18123.193185280597</v>
      </c>
    </row>
    <row r="81" spans="1:19" ht="17.25" hidden="1" thickTop="1" x14ac:dyDescent="0.3">
      <c r="A81" s="243" t="s">
        <v>124</v>
      </c>
      <c r="B81" s="245">
        <v>114429.215146872</v>
      </c>
      <c r="C81" s="246">
        <v>51735.904403368251</v>
      </c>
      <c r="D81" s="246">
        <v>41955.659730516796</v>
      </c>
      <c r="E81" s="281">
        <v>244.55</v>
      </c>
      <c r="F81" s="281">
        <v>9780.2446728514551</v>
      </c>
      <c r="G81" s="281">
        <v>7003.588190513582</v>
      </c>
      <c r="H81" s="281">
        <v>2776.6564823378735</v>
      </c>
      <c r="I81" s="281">
        <v>62693.310743503724</v>
      </c>
      <c r="J81" s="281">
        <v>13730.102509618053</v>
      </c>
      <c r="K81" s="281">
        <v>11390</v>
      </c>
      <c r="L81" s="281">
        <v>48963.208233885671</v>
      </c>
      <c r="M81" s="281">
        <v>33777.381789069987</v>
      </c>
      <c r="N81" s="281">
        <v>15185.826444815688</v>
      </c>
      <c r="O81" s="281">
        <v>55685.762240134849</v>
      </c>
      <c r="P81" s="281">
        <v>11635</v>
      </c>
      <c r="Q81" s="281">
        <v>58743.452906737133</v>
      </c>
      <c r="R81" s="281">
        <v>40780.96997958357</v>
      </c>
      <c r="S81" s="282">
        <v>17962.48292715356</v>
      </c>
    </row>
    <row r="82" spans="1:19" ht="17.25" hidden="1" thickTop="1" x14ac:dyDescent="0.3">
      <c r="A82" s="243" t="s">
        <v>125</v>
      </c>
      <c r="B82" s="245">
        <v>155449.99033909856</v>
      </c>
      <c r="C82" s="246">
        <v>57634.711710040297</v>
      </c>
      <c r="D82" s="246">
        <v>40082.623401512348</v>
      </c>
      <c r="E82" s="280">
        <v>2668</v>
      </c>
      <c r="F82" s="281">
        <v>17552.088308527949</v>
      </c>
      <c r="G82" s="281">
        <v>11330.786464037772</v>
      </c>
      <c r="H82" s="281">
        <v>6221.3018444901791</v>
      </c>
      <c r="I82" s="281">
        <v>97815.278629058259</v>
      </c>
      <c r="J82" s="281">
        <v>11939.132771465389</v>
      </c>
      <c r="K82" s="280">
        <v>4981</v>
      </c>
      <c r="L82" s="281">
        <v>85876.14585759287</v>
      </c>
      <c r="M82" s="281">
        <v>45185.074762407334</v>
      </c>
      <c r="N82" s="281">
        <v>40691.071095185529</v>
      </c>
      <c r="O82" s="281">
        <v>52021.756172977737</v>
      </c>
      <c r="P82" s="280">
        <v>7649</v>
      </c>
      <c r="Q82" s="281">
        <v>103428.23416612082</v>
      </c>
      <c r="R82" s="281">
        <v>56515.861226445108</v>
      </c>
      <c r="S82" s="282">
        <v>46912.372939675712</v>
      </c>
    </row>
    <row r="83" spans="1:19" ht="17.25" hidden="1" thickTop="1" x14ac:dyDescent="0.3">
      <c r="A83" s="283" t="s">
        <v>126</v>
      </c>
      <c r="B83" s="284">
        <v>190388.01861729432</v>
      </c>
      <c r="C83" s="285">
        <v>61025.675319153343</v>
      </c>
      <c r="D83" s="285">
        <v>40930.69802383244</v>
      </c>
      <c r="E83" s="286">
        <v>1155.9000000000001</v>
      </c>
      <c r="F83" s="287">
        <v>20094.977295320903</v>
      </c>
      <c r="G83" s="287">
        <v>6146.770467236247</v>
      </c>
      <c r="H83" s="287">
        <v>13948.206828084656</v>
      </c>
      <c r="I83" s="287">
        <v>129362.34329814097</v>
      </c>
      <c r="J83" s="287">
        <v>23735.916522144038</v>
      </c>
      <c r="K83" s="286">
        <v>7926.58</v>
      </c>
      <c r="L83" s="287">
        <v>105626.42677599694</v>
      </c>
      <c r="M83" s="287">
        <v>90015.64577014411</v>
      </c>
      <c r="N83" s="287">
        <v>15610.781005852821</v>
      </c>
      <c r="O83" s="287">
        <v>64666.614545976481</v>
      </c>
      <c r="P83" s="286">
        <v>9082.48</v>
      </c>
      <c r="Q83" s="287">
        <v>125721.40407131784</v>
      </c>
      <c r="R83" s="287">
        <v>96162.416237380356</v>
      </c>
      <c r="S83" s="288">
        <v>29558.987833937477</v>
      </c>
    </row>
    <row r="84" spans="1:19" ht="17.25" hidden="1" thickTop="1" x14ac:dyDescent="0.3">
      <c r="A84" s="262" t="s">
        <v>127</v>
      </c>
      <c r="B84" s="263">
        <v>1187141.5734764643</v>
      </c>
      <c r="C84" s="264">
        <v>584874.79982852761</v>
      </c>
      <c r="D84" s="264">
        <v>427822.86521018896</v>
      </c>
      <c r="E84" s="265">
        <v>18245.900000000001</v>
      </c>
      <c r="F84" s="266">
        <v>157051.93461833877</v>
      </c>
      <c r="G84" s="266">
        <v>73783.248767138415</v>
      </c>
      <c r="H84" s="266">
        <v>83268.685851200309</v>
      </c>
      <c r="I84" s="266">
        <v>602266.77364793653</v>
      </c>
      <c r="J84" s="266">
        <v>113661.95346818172</v>
      </c>
      <c r="K84" s="265">
        <v>47258.3</v>
      </c>
      <c r="L84" s="266">
        <v>488604.82017975481</v>
      </c>
      <c r="M84" s="266">
        <v>316994.2381602028</v>
      </c>
      <c r="N84" s="266">
        <v>171610.58201955209</v>
      </c>
      <c r="O84" s="266">
        <v>541484.81867837079</v>
      </c>
      <c r="P84" s="265">
        <v>65504.62999999999</v>
      </c>
      <c r="Q84" s="266">
        <v>645656.75479809358</v>
      </c>
      <c r="R84" s="266">
        <v>390777.48692734115</v>
      </c>
      <c r="S84" s="267">
        <v>254879.2678707524</v>
      </c>
    </row>
    <row r="85" spans="1:19" ht="17.25" hidden="1" thickTop="1" x14ac:dyDescent="0.3">
      <c r="A85" s="243" t="s">
        <v>128</v>
      </c>
      <c r="B85" s="245">
        <v>73029.706861312996</v>
      </c>
      <c r="C85" s="246">
        <v>25963.917138319801</v>
      </c>
      <c r="D85" s="246">
        <v>18888.333404989779</v>
      </c>
      <c r="E85" s="280">
        <v>2442</v>
      </c>
      <c r="F85" s="281">
        <v>7075.5837333300688</v>
      </c>
      <c r="G85" s="281">
        <v>3232.8323228682684</v>
      </c>
      <c r="H85" s="281">
        <v>3842.7514104618003</v>
      </c>
      <c r="I85" s="281">
        <v>47065.789722993111</v>
      </c>
      <c r="J85" s="281">
        <v>3300.5893109476583</v>
      </c>
      <c r="K85" s="280">
        <v>1084</v>
      </c>
      <c r="L85" s="281">
        <v>43765.200412045451</v>
      </c>
      <c r="M85" s="281">
        <v>23979.972897585722</v>
      </c>
      <c r="N85" s="281">
        <v>19785.22751445973</v>
      </c>
      <c r="O85" s="281">
        <v>22188.922715937435</v>
      </c>
      <c r="P85" s="280">
        <v>3526</v>
      </c>
      <c r="Q85" s="281">
        <v>50840.784145375525</v>
      </c>
      <c r="R85" s="281">
        <v>27212.805220453989</v>
      </c>
      <c r="S85" s="282">
        <v>23627.978924921532</v>
      </c>
    </row>
    <row r="86" spans="1:19" ht="17.25" hidden="1" thickTop="1" x14ac:dyDescent="0.3">
      <c r="A86" s="243" t="s">
        <v>129</v>
      </c>
      <c r="B86" s="245">
        <v>61542.342426640003</v>
      </c>
      <c r="C86" s="246">
        <v>30633.838944441621</v>
      </c>
      <c r="D86" s="246">
        <v>21336.596639258703</v>
      </c>
      <c r="E86" s="280">
        <v>1735</v>
      </c>
      <c r="F86" s="281">
        <v>9297.2423051829173</v>
      </c>
      <c r="G86" s="281">
        <v>1537.9112534578364</v>
      </c>
      <c r="H86" s="281">
        <v>7759.3310517250811</v>
      </c>
      <c r="I86" s="281">
        <v>30908.503482198401</v>
      </c>
      <c r="J86" s="281">
        <v>7272.7851952947904</v>
      </c>
      <c r="K86" s="280">
        <v>3951</v>
      </c>
      <c r="L86" s="281">
        <v>23635.718286903611</v>
      </c>
      <c r="M86" s="281">
        <v>11947.736750385431</v>
      </c>
      <c r="N86" s="281">
        <v>11687.981536518178</v>
      </c>
      <c r="O86" s="281">
        <v>28609.381834553493</v>
      </c>
      <c r="P86" s="280">
        <v>5686</v>
      </c>
      <c r="Q86" s="281">
        <v>32932.960592086529</v>
      </c>
      <c r="R86" s="281">
        <v>13485.648003843267</v>
      </c>
      <c r="S86" s="282">
        <v>19447.312588243258</v>
      </c>
    </row>
    <row r="87" spans="1:19" ht="17.25" hidden="1" thickTop="1" x14ac:dyDescent="0.3">
      <c r="A87" s="243" t="s">
        <v>130</v>
      </c>
      <c r="B87" s="245">
        <v>73466.037792904099</v>
      </c>
      <c r="C87" s="246">
        <v>43510.480714732119</v>
      </c>
      <c r="D87" s="246">
        <v>35636.501400679132</v>
      </c>
      <c r="E87" s="280">
        <v>1568.76</v>
      </c>
      <c r="F87" s="281">
        <v>7873.9793140529846</v>
      </c>
      <c r="G87" s="281">
        <v>3247.3031919372879</v>
      </c>
      <c r="H87" s="281">
        <v>4626.6761221156967</v>
      </c>
      <c r="I87" s="281">
        <v>29955.557078172016</v>
      </c>
      <c r="J87" s="281">
        <v>6516.5779565736611</v>
      </c>
      <c r="K87" s="280">
        <v>3410.03</v>
      </c>
      <c r="L87" s="281">
        <v>23438.979121598353</v>
      </c>
      <c r="M87" s="281">
        <v>9218.8182949905804</v>
      </c>
      <c r="N87" s="281">
        <v>14220.160826607773</v>
      </c>
      <c r="O87" s="281">
        <v>42153.079357252791</v>
      </c>
      <c r="P87" s="280">
        <v>4978.79</v>
      </c>
      <c r="Q87" s="281">
        <v>31312.958435651337</v>
      </c>
      <c r="R87" s="281">
        <v>12466.121486927868</v>
      </c>
      <c r="S87" s="282">
        <v>18846.83694872347</v>
      </c>
    </row>
    <row r="88" spans="1:19" ht="17.25" hidden="1" thickTop="1" x14ac:dyDescent="0.3">
      <c r="A88" s="243" t="s">
        <v>131</v>
      </c>
      <c r="B88" s="245">
        <v>81891.193403823272</v>
      </c>
      <c r="C88" s="246">
        <v>27706.076998562632</v>
      </c>
      <c r="D88" s="246">
        <v>19508.791695604457</v>
      </c>
      <c r="E88" s="280">
        <v>1190.3699999999999</v>
      </c>
      <c r="F88" s="281">
        <v>8197.2853029581747</v>
      </c>
      <c r="G88" s="281">
        <v>4342.9191826758197</v>
      </c>
      <c r="H88" s="281">
        <v>3854.366120282356</v>
      </c>
      <c r="I88" s="281">
        <v>54185.116405260625</v>
      </c>
      <c r="J88" s="281">
        <v>10387.762745448077</v>
      </c>
      <c r="K88" s="280">
        <v>1436.21</v>
      </c>
      <c r="L88" s="281">
        <v>43797.35365981255</v>
      </c>
      <c r="M88" s="281">
        <v>26150.46814150504</v>
      </c>
      <c r="N88" s="281">
        <v>17646.885518307514</v>
      </c>
      <c r="O88" s="281">
        <v>29896.554441052533</v>
      </c>
      <c r="P88" s="280">
        <v>2626.58</v>
      </c>
      <c r="Q88" s="281">
        <v>51994.638962770732</v>
      </c>
      <c r="R88" s="281">
        <v>30493.387324180861</v>
      </c>
      <c r="S88" s="282">
        <v>21501.251638589871</v>
      </c>
    </row>
    <row r="89" spans="1:19" ht="17.25" hidden="1" thickTop="1" x14ac:dyDescent="0.3">
      <c r="A89" s="243" t="s">
        <v>132</v>
      </c>
      <c r="B89" s="245">
        <v>98594.850234198006</v>
      </c>
      <c r="C89" s="246">
        <v>25997.420895435902</v>
      </c>
      <c r="D89" s="246">
        <v>15390.860699587371</v>
      </c>
      <c r="E89" s="280">
        <v>829.55</v>
      </c>
      <c r="F89" s="281">
        <v>10606.560195848531</v>
      </c>
      <c r="G89" s="281">
        <v>3932.9527753326029</v>
      </c>
      <c r="H89" s="281">
        <v>6673.6074205159293</v>
      </c>
      <c r="I89" s="281">
        <v>72597.4293387621</v>
      </c>
      <c r="J89" s="281">
        <v>12052.510114592311</v>
      </c>
      <c r="K89" s="280">
        <v>7753.15</v>
      </c>
      <c r="L89" s="281">
        <v>60544.919224169789</v>
      </c>
      <c r="M89" s="281">
        <v>32382.135625240688</v>
      </c>
      <c r="N89" s="281">
        <v>28162.783598929102</v>
      </c>
      <c r="O89" s="281">
        <v>27443.370814179681</v>
      </c>
      <c r="P89" s="280">
        <v>8582.7000000000007</v>
      </c>
      <c r="Q89" s="281">
        <v>71151.479420018324</v>
      </c>
      <c r="R89" s="281">
        <v>36315.088400573288</v>
      </c>
      <c r="S89" s="282">
        <v>34836.391019445029</v>
      </c>
    </row>
    <row r="90" spans="1:19" ht="17.25" hidden="1" thickTop="1" x14ac:dyDescent="0.3">
      <c r="A90" s="243" t="s">
        <v>133</v>
      </c>
      <c r="B90" s="245">
        <v>118248.9533204748</v>
      </c>
      <c r="C90" s="246">
        <v>46427.044752111135</v>
      </c>
      <c r="D90" s="246">
        <v>27053.979071580408</v>
      </c>
      <c r="E90" s="280">
        <v>1368.66</v>
      </c>
      <c r="F90" s="281">
        <v>19373.065680530726</v>
      </c>
      <c r="G90" s="281">
        <v>8189.7509877609673</v>
      </c>
      <c r="H90" s="281">
        <v>11183.31469276976</v>
      </c>
      <c r="I90" s="281">
        <v>71821.908568363666</v>
      </c>
      <c r="J90" s="281">
        <v>17793.676994691858</v>
      </c>
      <c r="K90" s="280">
        <v>7346.46</v>
      </c>
      <c r="L90" s="281">
        <v>54028.231573671816</v>
      </c>
      <c r="M90" s="281">
        <v>27719.975318758621</v>
      </c>
      <c r="N90" s="281">
        <v>26308.256254913191</v>
      </c>
      <c r="O90" s="281">
        <v>44847.65606627227</v>
      </c>
      <c r="P90" s="280">
        <v>8715.1200000000008</v>
      </c>
      <c r="Q90" s="281">
        <v>73401.297254202538</v>
      </c>
      <c r="R90" s="281">
        <v>35909.726306519588</v>
      </c>
      <c r="S90" s="282">
        <v>37491.570947682951</v>
      </c>
    </row>
    <row r="91" spans="1:19" ht="17.25" hidden="1" thickTop="1" x14ac:dyDescent="0.3">
      <c r="A91" s="243" t="s">
        <v>134</v>
      </c>
      <c r="B91" s="260">
        <v>86850.807702693332</v>
      </c>
      <c r="C91" s="260">
        <v>46201.358972735034</v>
      </c>
      <c r="D91" s="260">
        <v>32964.429173314056</v>
      </c>
      <c r="E91" s="260">
        <v>763.02</v>
      </c>
      <c r="F91" s="260">
        <v>13236.929799420976</v>
      </c>
      <c r="G91" s="260">
        <v>6780.248505154761</v>
      </c>
      <c r="H91" s="260">
        <v>6456.6812942662145</v>
      </c>
      <c r="I91" s="260">
        <v>40649.448729958305</v>
      </c>
      <c r="J91" s="260">
        <v>8168.0256002674923</v>
      </c>
      <c r="K91" s="260">
        <v>5300.08</v>
      </c>
      <c r="L91" s="260">
        <v>32481.423129690811</v>
      </c>
      <c r="M91" s="260">
        <v>18489.226737694629</v>
      </c>
      <c r="N91" s="260">
        <v>13992.196391996182</v>
      </c>
      <c r="O91" s="260">
        <v>41132.45477358155</v>
      </c>
      <c r="P91" s="260">
        <v>6063.1</v>
      </c>
      <c r="Q91" s="260">
        <v>45718.352929111788</v>
      </c>
      <c r="R91" s="260">
        <v>25269.475242849388</v>
      </c>
      <c r="S91" s="261">
        <v>20448.877686262396</v>
      </c>
    </row>
    <row r="92" spans="1:19" ht="17.25" hidden="1" thickTop="1" x14ac:dyDescent="0.3">
      <c r="A92" s="244" t="s">
        <v>135</v>
      </c>
      <c r="B92" s="245">
        <v>48942.178610940784</v>
      </c>
      <c r="C92" s="246">
        <v>18123.652245538779</v>
      </c>
      <c r="D92" s="246">
        <v>10053.453805103016</v>
      </c>
      <c r="E92" s="280">
        <v>524.73</v>
      </c>
      <c r="F92" s="281">
        <v>8070.1984404357618</v>
      </c>
      <c r="G92" s="281">
        <v>1427.5944629008134</v>
      </c>
      <c r="H92" s="281">
        <v>6642.6039775349482</v>
      </c>
      <c r="I92" s="281">
        <v>30818.526365402009</v>
      </c>
      <c r="J92" s="281">
        <v>6548.0980474408198</v>
      </c>
      <c r="K92" s="280">
        <v>3690.34</v>
      </c>
      <c r="L92" s="281">
        <v>24270.428317961188</v>
      </c>
      <c r="M92" s="281">
        <v>12185.308139305274</v>
      </c>
      <c r="N92" s="281">
        <v>12085.120178655912</v>
      </c>
      <c r="O92" s="281">
        <v>16601.551852543835</v>
      </c>
      <c r="P92" s="280">
        <v>4215.0600000000004</v>
      </c>
      <c r="Q92" s="281">
        <v>32340.626758396946</v>
      </c>
      <c r="R92" s="281">
        <v>13612.902602206088</v>
      </c>
      <c r="S92" s="282">
        <v>18727.72415619086</v>
      </c>
    </row>
    <row r="93" spans="1:19" ht="17.25" hidden="1" thickTop="1" x14ac:dyDescent="0.3">
      <c r="A93" s="244" t="s">
        <v>136</v>
      </c>
      <c r="B93" s="245">
        <v>85486.902151162052</v>
      </c>
      <c r="C93" s="246">
        <v>21068.123430450476</v>
      </c>
      <c r="D93" s="246">
        <v>14096.378303352023</v>
      </c>
      <c r="E93" s="281">
        <v>355</v>
      </c>
      <c r="F93" s="281">
        <v>6971.7451270984511</v>
      </c>
      <c r="G93" s="281">
        <v>2164.1266510803189</v>
      </c>
      <c r="H93" s="281">
        <v>4807.6184760181322</v>
      </c>
      <c r="I93" s="281">
        <v>64418.778720711576</v>
      </c>
      <c r="J93" s="281">
        <v>15036.414302898444</v>
      </c>
      <c r="K93" s="281">
        <v>7045</v>
      </c>
      <c r="L93" s="281">
        <v>49382.364417813129</v>
      </c>
      <c r="M93" s="281">
        <v>34531.193107739506</v>
      </c>
      <c r="N93" s="281">
        <v>14851.171310073625</v>
      </c>
      <c r="O93" s="281">
        <v>29132.792606250467</v>
      </c>
      <c r="P93" s="281">
        <v>7400</v>
      </c>
      <c r="Q93" s="281">
        <v>56354.109544911582</v>
      </c>
      <c r="R93" s="281">
        <v>36695.319758819824</v>
      </c>
      <c r="S93" s="282">
        <v>19658.789786091758</v>
      </c>
    </row>
    <row r="94" spans="1:19" ht="17.25" hidden="1" thickTop="1" x14ac:dyDescent="0.3">
      <c r="A94" s="244" t="s">
        <v>137</v>
      </c>
      <c r="B94" s="245">
        <v>55998.45100856114</v>
      </c>
      <c r="C94" s="246">
        <v>17478.821575611437</v>
      </c>
      <c r="D94" s="246">
        <v>8644.3714500092665</v>
      </c>
      <c r="E94" s="246">
        <v>1987.3142383927668</v>
      </c>
      <c r="F94" s="246">
        <v>8834.4501256021704</v>
      </c>
      <c r="G94" s="246">
        <v>1093.9954088264105</v>
      </c>
      <c r="H94" s="246">
        <v>7740.4547167757601</v>
      </c>
      <c r="I94" s="246">
        <v>38519.629432949703</v>
      </c>
      <c r="J94" s="246">
        <v>6640.7461463064119</v>
      </c>
      <c r="K94" s="246">
        <v>3795.8355929383015</v>
      </c>
      <c r="L94" s="246">
        <v>31878.883286643293</v>
      </c>
      <c r="M94" s="246">
        <v>14679.612414363824</v>
      </c>
      <c r="N94" s="246">
        <v>17199.27087227947</v>
      </c>
      <c r="O94" s="246">
        <v>15285.117596315678</v>
      </c>
      <c r="P94" s="281">
        <v>5783.1498313310685</v>
      </c>
      <c r="Q94" s="246">
        <v>40713.333412245462</v>
      </c>
      <c r="R94" s="246">
        <v>15773.607823190236</v>
      </c>
      <c r="S94" s="247">
        <v>24939.72558905523</v>
      </c>
    </row>
    <row r="95" spans="1:19" ht="17.25" hidden="1" thickTop="1" x14ac:dyDescent="0.3">
      <c r="A95" s="289" t="s">
        <v>138</v>
      </c>
      <c r="B95" s="290">
        <v>88395.96790248758</v>
      </c>
      <c r="C95" s="291">
        <v>26906.894513078245</v>
      </c>
      <c r="D95" s="291">
        <v>21651.912202291172</v>
      </c>
      <c r="E95" s="291">
        <v>4817.5840757517899</v>
      </c>
      <c r="F95" s="291">
        <v>5254.9823107870707</v>
      </c>
      <c r="G95" s="291">
        <v>1180.0967602969313</v>
      </c>
      <c r="H95" s="291">
        <v>4074.8855504901398</v>
      </c>
      <c r="I95" s="291">
        <v>61489.073389409328</v>
      </c>
      <c r="J95" s="291">
        <v>8493.7321562477155</v>
      </c>
      <c r="K95" s="291">
        <v>4641.3022353121814</v>
      </c>
      <c r="L95" s="291">
        <v>52995.341233161613</v>
      </c>
      <c r="M95" s="291">
        <v>27079.125144266549</v>
      </c>
      <c r="N95" s="291">
        <v>25916.216088895068</v>
      </c>
      <c r="O95" s="291">
        <v>30145.644358538892</v>
      </c>
      <c r="P95" s="291">
        <v>9458.8863110639722</v>
      </c>
      <c r="Q95" s="291">
        <v>58250.323543948689</v>
      </c>
      <c r="R95" s="291">
        <v>28259.221904563481</v>
      </c>
      <c r="S95" s="292">
        <v>29991.101639385204</v>
      </c>
    </row>
    <row r="96" spans="1:19" ht="17.25" hidden="1" thickTop="1" x14ac:dyDescent="0.3">
      <c r="A96" s="244" t="s">
        <v>139</v>
      </c>
      <c r="B96" s="245">
        <v>159851.10658001815</v>
      </c>
      <c r="C96" s="246">
        <v>52350.695432349719</v>
      </c>
      <c r="D96" s="246">
        <v>32269.590610473697</v>
      </c>
      <c r="E96" s="246">
        <v>1369.9741604980252</v>
      </c>
      <c r="F96" s="246">
        <v>20081.104821876019</v>
      </c>
      <c r="G96" s="246">
        <v>10251.399688383679</v>
      </c>
      <c r="H96" s="246">
        <v>9829.7051334923399</v>
      </c>
      <c r="I96" s="246">
        <v>107500.41114766843</v>
      </c>
      <c r="J96" s="246">
        <v>54100.585630931804</v>
      </c>
      <c r="K96" s="246">
        <v>23162.868682029948</v>
      </c>
      <c r="L96" s="246">
        <v>53399.82551673663</v>
      </c>
      <c r="M96" s="246">
        <v>30394.484875753758</v>
      </c>
      <c r="N96" s="246">
        <v>23005.340640982875</v>
      </c>
      <c r="O96" s="246">
        <v>86370.176241405512</v>
      </c>
      <c r="P96" s="246">
        <v>24532.842842527974</v>
      </c>
      <c r="Q96" s="246">
        <v>73480.930338612641</v>
      </c>
      <c r="R96" s="246">
        <v>40645.884564137436</v>
      </c>
      <c r="S96" s="247">
        <v>32835.045774475213</v>
      </c>
    </row>
    <row r="97" spans="1:19" ht="17.25" hidden="1" thickTop="1" x14ac:dyDescent="0.3">
      <c r="A97" s="262" t="s">
        <v>140</v>
      </c>
      <c r="B97" s="263">
        <v>1032298.4979952165</v>
      </c>
      <c r="C97" s="263">
        <v>382368.32561336691</v>
      </c>
      <c r="D97" s="263">
        <v>257495.19845624306</v>
      </c>
      <c r="E97" s="263">
        <v>18951.962474642583</v>
      </c>
      <c r="F97" s="263">
        <v>124873.12715712385</v>
      </c>
      <c r="G97" s="263">
        <v>47381.131190675704</v>
      </c>
      <c r="H97" s="263">
        <v>77491.995966448172</v>
      </c>
      <c r="I97" s="263">
        <v>649930.17238184926</v>
      </c>
      <c r="J97" s="263">
        <v>156311.50420164102</v>
      </c>
      <c r="K97" s="263">
        <v>72616.276510280441</v>
      </c>
      <c r="L97" s="263">
        <v>493618.6681802083</v>
      </c>
      <c r="M97" s="263">
        <v>268758.05744758964</v>
      </c>
      <c r="N97" s="263">
        <v>224860.61073261866</v>
      </c>
      <c r="O97" s="263">
        <v>413806.7026578841</v>
      </c>
      <c r="P97" s="263">
        <v>91568.228984923</v>
      </c>
      <c r="Q97" s="263">
        <v>618491.79533733218</v>
      </c>
      <c r="R97" s="263">
        <v>316139.1886382653</v>
      </c>
      <c r="S97" s="293">
        <v>302352.60669906676</v>
      </c>
    </row>
    <row r="98" spans="1:19" ht="17.25" hidden="1" thickTop="1" x14ac:dyDescent="0.3">
      <c r="A98" s="294" t="s">
        <v>141</v>
      </c>
      <c r="B98" s="269">
        <v>57755.688020691741</v>
      </c>
      <c r="C98" s="269">
        <v>17129.640919059646</v>
      </c>
      <c r="D98" s="269">
        <v>10709.369578328609</v>
      </c>
      <c r="E98" s="269">
        <v>1556.7029717424293</v>
      </c>
      <c r="F98" s="269">
        <v>6420.2713407310384</v>
      </c>
      <c r="G98" s="269">
        <v>2198.9913820141669</v>
      </c>
      <c r="H98" s="269">
        <v>4221.2799587168711</v>
      </c>
      <c r="I98" s="269">
        <v>40626.047101632095</v>
      </c>
      <c r="J98" s="269">
        <v>12884.13412163011</v>
      </c>
      <c r="K98" s="269">
        <v>1528.3723760526354</v>
      </c>
      <c r="L98" s="269">
        <v>27741.912980001984</v>
      </c>
      <c r="M98" s="269">
        <v>15672.371107769441</v>
      </c>
      <c r="N98" s="269">
        <v>12069.541872232543</v>
      </c>
      <c r="O98" s="269">
        <v>23593.503699958717</v>
      </c>
      <c r="P98" s="269">
        <v>3085.0753477950648</v>
      </c>
      <c r="Q98" s="269">
        <v>34162.184320733024</v>
      </c>
      <c r="R98" s="269">
        <v>17871.362489783609</v>
      </c>
      <c r="S98" s="295">
        <v>16290.821830949415</v>
      </c>
    </row>
    <row r="99" spans="1:19" ht="17.25" hidden="1" thickTop="1" x14ac:dyDescent="0.3">
      <c r="A99" s="243" t="s">
        <v>142</v>
      </c>
      <c r="B99" s="215">
        <v>50955.276211969285</v>
      </c>
      <c r="C99" s="215">
        <v>19007.359284805007</v>
      </c>
      <c r="D99" s="215">
        <v>15974.011551984324</v>
      </c>
      <c r="E99" s="215">
        <v>1735.132622531612</v>
      </c>
      <c r="F99" s="215">
        <v>3033.3477328206832</v>
      </c>
      <c r="G99" s="215">
        <v>508.59903447145325</v>
      </c>
      <c r="H99" s="215">
        <v>2524.7486983492299</v>
      </c>
      <c r="I99" s="215">
        <v>31947.916927164279</v>
      </c>
      <c r="J99" s="215">
        <v>5991.9656333493704</v>
      </c>
      <c r="K99" s="215">
        <v>3950.6299936856685</v>
      </c>
      <c r="L99" s="215">
        <v>25955.951293814909</v>
      </c>
      <c r="M99" s="215">
        <v>12434.623935212005</v>
      </c>
      <c r="N99" s="215">
        <v>13521.327358602904</v>
      </c>
      <c r="O99" s="215">
        <v>21965.977185333693</v>
      </c>
      <c r="P99" s="215">
        <v>5685.7626162172801</v>
      </c>
      <c r="Q99" s="215">
        <v>28989.299026635592</v>
      </c>
      <c r="R99" s="215">
        <v>12943.222969683458</v>
      </c>
      <c r="S99" s="296">
        <v>16046.076056952134</v>
      </c>
    </row>
    <row r="100" spans="1:19" ht="17.25" hidden="1" thickTop="1" x14ac:dyDescent="0.3">
      <c r="A100" s="243" t="s">
        <v>143</v>
      </c>
      <c r="B100" s="215">
        <v>89905</v>
      </c>
      <c r="C100" s="215">
        <v>21955</v>
      </c>
      <c r="D100" s="215">
        <v>11229</v>
      </c>
      <c r="E100" s="215">
        <v>1104</v>
      </c>
      <c r="F100" s="215">
        <v>10726</v>
      </c>
      <c r="G100" s="215">
        <v>2479</v>
      </c>
      <c r="H100" s="215">
        <v>8247</v>
      </c>
      <c r="I100" s="215">
        <v>67950</v>
      </c>
      <c r="J100" s="215">
        <v>22058</v>
      </c>
      <c r="K100" s="215">
        <v>17025</v>
      </c>
      <c r="L100" s="215">
        <v>45891</v>
      </c>
      <c r="M100" s="215">
        <v>22385</v>
      </c>
      <c r="N100" s="215">
        <v>23506</v>
      </c>
      <c r="O100" s="215">
        <v>33288</v>
      </c>
      <c r="P100" s="215">
        <v>18129</v>
      </c>
      <c r="Q100" s="215">
        <v>56617</v>
      </c>
      <c r="R100" s="215">
        <v>24864</v>
      </c>
      <c r="S100" s="296">
        <v>31753</v>
      </c>
    </row>
    <row r="101" spans="1:19" ht="17.25" hidden="1" thickTop="1" x14ac:dyDescent="0.3">
      <c r="A101" s="297" t="s">
        <v>144</v>
      </c>
      <c r="B101" s="215">
        <v>86490.090845856495</v>
      </c>
      <c r="C101" s="215">
        <v>22092.2610003509</v>
      </c>
      <c r="D101" s="215">
        <v>15008.0281063047</v>
      </c>
      <c r="E101" s="215">
        <v>1162.52388063951</v>
      </c>
      <c r="F101" s="215">
        <v>7084.2328940461903</v>
      </c>
      <c r="G101" s="215">
        <v>1631.3441066478999</v>
      </c>
      <c r="H101" s="215">
        <v>5452.8887873982903</v>
      </c>
      <c r="I101" s="215">
        <v>64397.829845505701</v>
      </c>
      <c r="J101" s="215">
        <v>10972.4834597357</v>
      </c>
      <c r="K101" s="215">
        <v>4332.52553693143</v>
      </c>
      <c r="L101" s="215">
        <v>53425.346385769997</v>
      </c>
      <c r="M101" s="215">
        <v>30517.228152887699</v>
      </c>
      <c r="N101" s="215">
        <v>22908.118232882302</v>
      </c>
      <c r="O101" s="215">
        <v>25980.511566040401</v>
      </c>
      <c r="P101" s="215">
        <v>5495.04941757094</v>
      </c>
      <c r="Q101" s="215">
        <v>60509.5792798162</v>
      </c>
      <c r="R101" s="215">
        <v>32148.572259535598</v>
      </c>
      <c r="S101" s="296">
        <v>28361.007020280598</v>
      </c>
    </row>
    <row r="102" spans="1:19" ht="17.25" hidden="1" thickTop="1" x14ac:dyDescent="0.3">
      <c r="A102" s="297" t="s">
        <v>145</v>
      </c>
      <c r="B102" s="215">
        <v>84664.76</v>
      </c>
      <c r="C102" s="215">
        <v>26251.48</v>
      </c>
      <c r="D102" s="215">
        <v>14787.22</v>
      </c>
      <c r="E102" s="215">
        <v>1091.6099999999999</v>
      </c>
      <c r="F102" s="215">
        <v>11464.26</v>
      </c>
      <c r="G102" s="215">
        <v>2292.42</v>
      </c>
      <c r="H102" s="215">
        <v>9171.84</v>
      </c>
      <c r="I102" s="215">
        <v>58413.279999999999</v>
      </c>
      <c r="J102" s="215">
        <v>6677.98</v>
      </c>
      <c r="K102" s="215">
        <v>3142.72</v>
      </c>
      <c r="L102" s="215">
        <v>51735.3</v>
      </c>
      <c r="M102" s="215">
        <v>22020.54</v>
      </c>
      <c r="N102" s="215">
        <v>29714.76</v>
      </c>
      <c r="O102" s="215">
        <v>21465.200000000001</v>
      </c>
      <c r="P102" s="215">
        <v>4234.33</v>
      </c>
      <c r="Q102" s="215">
        <v>63199.56</v>
      </c>
      <c r="R102" s="215">
        <v>24312.97</v>
      </c>
      <c r="S102" s="296">
        <v>38886.6</v>
      </c>
    </row>
    <row r="103" spans="1:19" ht="17.25" hidden="1" thickTop="1" x14ac:dyDescent="0.3">
      <c r="A103" s="297" t="s">
        <v>146</v>
      </c>
      <c r="B103" s="215">
        <v>129900.34</v>
      </c>
      <c r="C103" s="215">
        <v>38466.67</v>
      </c>
      <c r="D103" s="215">
        <v>24829.82</v>
      </c>
      <c r="E103" s="215">
        <v>955.18</v>
      </c>
      <c r="F103" s="215">
        <v>13636.87</v>
      </c>
      <c r="G103" s="215">
        <v>3673.32</v>
      </c>
      <c r="H103" s="215">
        <v>9963.5499999999993</v>
      </c>
      <c r="I103" s="215">
        <v>91433.64</v>
      </c>
      <c r="J103" s="215">
        <v>25622.5</v>
      </c>
      <c r="K103" s="215">
        <v>15195.33</v>
      </c>
      <c r="L103" s="215">
        <v>65811.14</v>
      </c>
      <c r="M103" s="215">
        <v>34225.46</v>
      </c>
      <c r="N103" s="215">
        <v>31585.68</v>
      </c>
      <c r="O103" s="215">
        <v>50452.32</v>
      </c>
      <c r="P103" s="215">
        <v>16150.51</v>
      </c>
      <c r="Q103" s="215">
        <v>79448.02</v>
      </c>
      <c r="R103" s="215">
        <v>37898.78</v>
      </c>
      <c r="S103" s="296">
        <v>41549.230000000003</v>
      </c>
    </row>
    <row r="104" spans="1:19" ht="17.25" hidden="1" thickTop="1" x14ac:dyDescent="0.3">
      <c r="A104" s="298" t="s">
        <v>147</v>
      </c>
      <c r="B104" s="215">
        <v>63539.92</v>
      </c>
      <c r="C104" s="215">
        <v>23046.84</v>
      </c>
      <c r="D104" s="215">
        <v>16542.84</v>
      </c>
      <c r="E104" s="215">
        <v>884.93</v>
      </c>
      <c r="F104" s="215">
        <v>6504</v>
      </c>
      <c r="G104" s="215">
        <v>913.19</v>
      </c>
      <c r="H104" s="215">
        <v>5590.81</v>
      </c>
      <c r="I104" s="215">
        <v>40493.08</v>
      </c>
      <c r="J104" s="215">
        <v>14466.63</v>
      </c>
      <c r="K104" s="215">
        <v>9293.34</v>
      </c>
      <c r="L104" s="215">
        <v>26026.45</v>
      </c>
      <c r="M104" s="215">
        <v>12382.45</v>
      </c>
      <c r="N104" s="215">
        <v>13644</v>
      </c>
      <c r="O104" s="215">
        <v>31009.47</v>
      </c>
      <c r="P104" s="215">
        <v>10178.27</v>
      </c>
      <c r="Q104" s="215">
        <v>32530.45</v>
      </c>
      <c r="R104" s="215">
        <v>13295.64</v>
      </c>
      <c r="S104" s="296">
        <v>19234.810000000001</v>
      </c>
    </row>
    <row r="105" spans="1:19" ht="17.25" hidden="1" thickTop="1" x14ac:dyDescent="0.3">
      <c r="A105" s="298" t="s">
        <v>148</v>
      </c>
      <c r="B105" s="215">
        <v>85489.25</v>
      </c>
      <c r="C105" s="215">
        <v>20110</v>
      </c>
      <c r="D105" s="215">
        <v>13361</v>
      </c>
      <c r="E105" s="215">
        <v>608</v>
      </c>
      <c r="F105" s="215">
        <v>6749</v>
      </c>
      <c r="G105" s="215">
        <v>3521</v>
      </c>
      <c r="H105" s="215">
        <v>3228</v>
      </c>
      <c r="I105" s="215">
        <v>65379</v>
      </c>
      <c r="J105" s="215">
        <v>11930</v>
      </c>
      <c r="K105" s="215">
        <v>8681</v>
      </c>
      <c r="L105" s="215">
        <v>53449</v>
      </c>
      <c r="M105" s="215">
        <v>30900</v>
      </c>
      <c r="N105" s="215">
        <v>22549</v>
      </c>
      <c r="O105" s="215">
        <v>25291</v>
      </c>
      <c r="P105" s="215">
        <v>9289</v>
      </c>
      <c r="Q105" s="215">
        <v>60198</v>
      </c>
      <c r="R105" s="215">
        <v>34421</v>
      </c>
      <c r="S105" s="296">
        <v>25777</v>
      </c>
    </row>
    <row r="106" spans="1:19" ht="17.25" hidden="1" thickTop="1" x14ac:dyDescent="0.3">
      <c r="A106" s="299" t="s">
        <v>149</v>
      </c>
      <c r="B106" s="245">
        <v>86804.51</v>
      </c>
      <c r="C106" s="245">
        <v>37274.129999999997</v>
      </c>
      <c r="D106" s="245">
        <v>13391.62</v>
      </c>
      <c r="E106" s="245">
        <v>2149.9699999999998</v>
      </c>
      <c r="F106" s="245">
        <v>23882.51</v>
      </c>
      <c r="G106" s="245">
        <v>18256.52</v>
      </c>
      <c r="H106" s="245">
        <v>5625.99</v>
      </c>
      <c r="I106" s="245">
        <v>49530.37</v>
      </c>
      <c r="J106" s="245">
        <v>10688.18</v>
      </c>
      <c r="K106" s="245">
        <v>4394.08</v>
      </c>
      <c r="L106" s="245">
        <v>38842.199999999997</v>
      </c>
      <c r="M106" s="245">
        <v>18493.37</v>
      </c>
      <c r="N106" s="245">
        <v>20348.830000000002</v>
      </c>
      <c r="O106" s="245">
        <v>24079.8</v>
      </c>
      <c r="P106" s="245">
        <v>6544.0499999999993</v>
      </c>
      <c r="Q106" s="245">
        <v>62724.71</v>
      </c>
      <c r="R106" s="245">
        <v>36749.89</v>
      </c>
      <c r="S106" s="300">
        <v>25974.82</v>
      </c>
    </row>
    <row r="107" spans="1:19" ht="17.25" hidden="1" thickTop="1" x14ac:dyDescent="0.3">
      <c r="A107" s="301" t="s">
        <v>150</v>
      </c>
      <c r="B107" s="245">
        <v>80957.25</v>
      </c>
      <c r="C107" s="302">
        <v>28541</v>
      </c>
      <c r="D107" s="245">
        <v>18584</v>
      </c>
      <c r="E107" s="245">
        <v>1143</v>
      </c>
      <c r="F107" s="245">
        <v>9957</v>
      </c>
      <c r="G107" s="245">
        <v>4863</v>
      </c>
      <c r="H107" s="245">
        <v>5094</v>
      </c>
      <c r="I107" s="245">
        <v>52417</v>
      </c>
      <c r="J107" s="245">
        <v>7620</v>
      </c>
      <c r="K107" s="245">
        <v>3325</v>
      </c>
      <c r="L107" s="245">
        <v>44797</v>
      </c>
      <c r="M107" s="245">
        <v>29129</v>
      </c>
      <c r="N107" s="245">
        <v>15668</v>
      </c>
      <c r="O107" s="245">
        <v>26204</v>
      </c>
      <c r="P107" s="245">
        <v>4468</v>
      </c>
      <c r="Q107" s="245">
        <v>54753.58</v>
      </c>
      <c r="R107" s="245">
        <v>33991.279999999999</v>
      </c>
      <c r="S107" s="300">
        <v>20762.3</v>
      </c>
    </row>
    <row r="108" spans="1:19" ht="17.25" hidden="1" thickTop="1" x14ac:dyDescent="0.3">
      <c r="A108" s="303" t="s">
        <v>151</v>
      </c>
      <c r="B108" s="304">
        <v>105348.19896307807</v>
      </c>
      <c r="C108" s="305">
        <v>36693.3826797285</v>
      </c>
      <c r="D108" s="304">
        <v>20685.410836072824</v>
      </c>
      <c r="E108" s="304">
        <v>301.94133530771643</v>
      </c>
      <c r="F108" s="304">
        <v>16007.97184365568</v>
      </c>
      <c r="G108" s="304">
        <v>9512.9351631489299</v>
      </c>
      <c r="H108" s="304">
        <v>6495.0366805067515</v>
      </c>
      <c r="I108" s="304">
        <v>68654.816283349573</v>
      </c>
      <c r="J108" s="304">
        <v>10566.141598268725</v>
      </c>
      <c r="K108" s="304">
        <v>2636.1652813736964</v>
      </c>
      <c r="L108" s="304">
        <v>58088.674685080856</v>
      </c>
      <c r="M108" s="304">
        <v>28803.581451542374</v>
      </c>
      <c r="N108" s="304">
        <v>29285.093233538475</v>
      </c>
      <c r="O108" s="304">
        <v>31251.552434341549</v>
      </c>
      <c r="P108" s="304">
        <v>2938.106616681413</v>
      </c>
      <c r="Q108" s="304">
        <v>74096.646528736543</v>
      </c>
      <c r="R108" s="304">
        <v>38316.516614691303</v>
      </c>
      <c r="S108" s="306">
        <v>35780.129914045225</v>
      </c>
    </row>
    <row r="109" spans="1:19" ht="17.25" hidden="1" thickTop="1" x14ac:dyDescent="0.3">
      <c r="A109" s="307" t="s">
        <v>152</v>
      </c>
      <c r="B109" s="308">
        <v>185199.38786135765</v>
      </c>
      <c r="C109" s="309">
        <v>75680.677425341826</v>
      </c>
      <c r="D109" s="308">
        <v>43719.956101021162</v>
      </c>
      <c r="E109" s="308">
        <v>1610.1921902068088</v>
      </c>
      <c r="F109" s="308">
        <v>31960.721324320664</v>
      </c>
      <c r="G109" s="308">
        <v>19779.524011653772</v>
      </c>
      <c r="H109" s="308">
        <v>12181.197312666891</v>
      </c>
      <c r="I109" s="308">
        <v>109518.71043601586</v>
      </c>
      <c r="J109" s="308">
        <v>29795.286037602742</v>
      </c>
      <c r="K109" s="308">
        <v>9484.7917098596154</v>
      </c>
      <c r="L109" s="308">
        <v>79723.424398413103</v>
      </c>
      <c r="M109" s="308">
        <v>60461.698148234813</v>
      </c>
      <c r="N109" s="308">
        <v>19261.726250178293</v>
      </c>
      <c r="O109" s="308">
        <v>73515.2421386239</v>
      </c>
      <c r="P109" s="308">
        <v>11094.983900066425</v>
      </c>
      <c r="Q109" s="308">
        <v>111684.14572273377</v>
      </c>
      <c r="R109" s="308">
        <v>80241.222159888581</v>
      </c>
      <c r="S109" s="310">
        <v>31442.923562845186</v>
      </c>
    </row>
    <row r="110" spans="1:19" ht="17.25" hidden="1" thickTop="1" x14ac:dyDescent="0.3">
      <c r="A110" s="248" t="s">
        <v>153</v>
      </c>
      <c r="B110" s="311">
        <f t="shared" ref="B110:S110" si="0">SUM(B98:B109)</f>
        <v>1107009.6719029532</v>
      </c>
      <c r="C110" s="311">
        <f t="shared" si="0"/>
        <v>366248.44130928582</v>
      </c>
      <c r="D110" s="311">
        <f t="shared" si="0"/>
        <v>218822.27617371158</v>
      </c>
      <c r="E110" s="311">
        <f t="shared" si="0"/>
        <v>14303.183000428075</v>
      </c>
      <c r="F110" s="311">
        <f t="shared" si="0"/>
        <v>147426.18513557425</v>
      </c>
      <c r="G110" s="311">
        <f t="shared" si="0"/>
        <v>69629.843697936216</v>
      </c>
      <c r="H110" s="311">
        <f t="shared" si="0"/>
        <v>77796.341437638024</v>
      </c>
      <c r="I110" s="311">
        <f t="shared" si="0"/>
        <v>740761.69059366744</v>
      </c>
      <c r="J110" s="311">
        <f t="shared" si="0"/>
        <v>169273.30085058667</v>
      </c>
      <c r="K110" s="311">
        <f t="shared" si="0"/>
        <v>82988.954897903051</v>
      </c>
      <c r="L110" s="311">
        <f t="shared" si="0"/>
        <v>571487.39974308084</v>
      </c>
      <c r="M110" s="311">
        <f t="shared" si="0"/>
        <v>317425.32279564638</v>
      </c>
      <c r="N110" s="311">
        <f t="shared" si="0"/>
        <v>254062.07694743454</v>
      </c>
      <c r="O110" s="311">
        <f>SUM(O98:O109)</f>
        <v>388096.57702429825</v>
      </c>
      <c r="P110" s="311">
        <v>97292.13789833113</v>
      </c>
      <c r="Q110" s="311">
        <f t="shared" si="0"/>
        <v>718913.17487865523</v>
      </c>
      <c r="R110" s="311">
        <f t="shared" si="0"/>
        <v>387054.45649358252</v>
      </c>
      <c r="S110" s="312">
        <f t="shared" si="0"/>
        <v>331858.71838507254</v>
      </c>
    </row>
    <row r="111" spans="1:19" ht="17.25" hidden="1" thickTop="1" x14ac:dyDescent="0.3">
      <c r="A111" s="307" t="s">
        <v>154</v>
      </c>
      <c r="B111" s="313">
        <v>79151.294520184121</v>
      </c>
      <c r="C111" s="313">
        <v>23121.529685083755</v>
      </c>
      <c r="D111" s="313">
        <v>11843.302170842877</v>
      </c>
      <c r="E111" s="313">
        <v>2147.1651446429569</v>
      </c>
      <c r="F111" s="313">
        <v>11278.227514240876</v>
      </c>
      <c r="G111" s="313">
        <v>7978.2405596388571</v>
      </c>
      <c r="H111" s="313">
        <v>3299.9869546020195</v>
      </c>
      <c r="I111" s="313">
        <v>56029.764835100359</v>
      </c>
      <c r="J111" s="313">
        <v>11737.914729109518</v>
      </c>
      <c r="K111" s="313">
        <v>2548.12</v>
      </c>
      <c r="L111" s="313">
        <v>44291.850105990845</v>
      </c>
      <c r="M111" s="313">
        <v>30282.385353318859</v>
      </c>
      <c r="N111" s="313">
        <v>14009.464752671989</v>
      </c>
      <c r="O111" s="313">
        <v>23581.216899952396</v>
      </c>
      <c r="P111" s="313">
        <v>4695.2851446429568</v>
      </c>
      <c r="Q111" s="313">
        <v>55570.077620231721</v>
      </c>
      <c r="R111" s="313">
        <v>38260.625912957716</v>
      </c>
      <c r="S111" s="314">
        <v>17309.451707274009</v>
      </c>
    </row>
    <row r="112" spans="1:19" ht="17.25" hidden="1" thickTop="1" x14ac:dyDescent="0.3">
      <c r="A112" s="315" t="s">
        <v>155</v>
      </c>
      <c r="B112" s="316">
        <v>91904</v>
      </c>
      <c r="C112" s="316">
        <v>25991</v>
      </c>
      <c r="D112" s="316">
        <v>21382</v>
      </c>
      <c r="E112" s="316">
        <v>2490</v>
      </c>
      <c r="F112" s="316">
        <v>4609</v>
      </c>
      <c r="G112" s="316">
        <v>1934</v>
      </c>
      <c r="H112" s="316">
        <v>2675</v>
      </c>
      <c r="I112" s="316">
        <v>65913</v>
      </c>
      <c r="J112" s="316">
        <v>31512</v>
      </c>
      <c r="K112" s="316">
        <v>13981</v>
      </c>
      <c r="L112" s="316">
        <v>34401</v>
      </c>
      <c r="M112" s="316">
        <v>15581</v>
      </c>
      <c r="N112" s="316">
        <v>18820</v>
      </c>
      <c r="O112" s="316">
        <v>52894</v>
      </c>
      <c r="P112" s="316">
        <v>16471</v>
      </c>
      <c r="Q112" s="316">
        <v>39010</v>
      </c>
      <c r="R112" s="316">
        <v>17515</v>
      </c>
      <c r="S112" s="317">
        <v>21495</v>
      </c>
    </row>
    <row r="113" spans="1:19" ht="17.25" hidden="1" thickTop="1" x14ac:dyDescent="0.3">
      <c r="A113" s="315" t="s">
        <v>156</v>
      </c>
      <c r="B113" s="316">
        <v>83464</v>
      </c>
      <c r="C113" s="316">
        <v>23111</v>
      </c>
      <c r="D113" s="316">
        <v>16458</v>
      </c>
      <c r="E113" s="316">
        <v>1074</v>
      </c>
      <c r="F113" s="316">
        <v>6653</v>
      </c>
      <c r="G113" s="316">
        <v>373</v>
      </c>
      <c r="H113" s="316">
        <v>6280</v>
      </c>
      <c r="I113" s="316">
        <v>60353</v>
      </c>
      <c r="J113" s="316">
        <v>14100</v>
      </c>
      <c r="K113" s="316">
        <v>6447</v>
      </c>
      <c r="L113" s="316">
        <v>46253</v>
      </c>
      <c r="M113" s="316">
        <v>19971</v>
      </c>
      <c r="N113" s="316">
        <v>26282</v>
      </c>
      <c r="O113" s="316">
        <v>30559</v>
      </c>
      <c r="P113" s="316">
        <v>7521</v>
      </c>
      <c r="Q113" s="316">
        <v>52906</v>
      </c>
      <c r="R113" s="316">
        <v>20344</v>
      </c>
      <c r="S113" s="317">
        <v>32561</v>
      </c>
    </row>
    <row r="114" spans="1:19" ht="17.25" hidden="1" thickTop="1" x14ac:dyDescent="0.3">
      <c r="A114" s="318" t="s">
        <v>157</v>
      </c>
      <c r="B114" s="316">
        <v>77113.050455387667</v>
      </c>
      <c r="C114" s="316">
        <v>22541.602650381319</v>
      </c>
      <c r="D114" s="316">
        <v>15186.481041204997</v>
      </c>
      <c r="E114" s="316">
        <v>529.41481763257002</v>
      </c>
      <c r="F114" s="316">
        <v>7355.1216091763226</v>
      </c>
      <c r="G114" s="316">
        <v>2471.2781845648396</v>
      </c>
      <c r="H114" s="316">
        <v>4883.8434246114839</v>
      </c>
      <c r="I114" s="316">
        <v>54571.447805006348</v>
      </c>
      <c r="J114" s="316">
        <v>9069.797865422328</v>
      </c>
      <c r="K114" s="316">
        <v>3206.2629414997541</v>
      </c>
      <c r="L114" s="316">
        <v>45501.649939584015</v>
      </c>
      <c r="M114" s="316">
        <v>29434.718588576117</v>
      </c>
      <c r="N114" s="316">
        <v>16066.931351007896</v>
      </c>
      <c r="O114" s="316">
        <v>24256.278906627325</v>
      </c>
      <c r="P114" s="316">
        <v>3735.6777591323244</v>
      </c>
      <c r="Q114" s="316">
        <v>52856.771548760335</v>
      </c>
      <c r="R114" s="316">
        <v>31905.996773140956</v>
      </c>
      <c r="S114" s="317">
        <v>20950.774775619382</v>
      </c>
    </row>
    <row r="115" spans="1:19" ht="17.25" hidden="1" thickTop="1" x14ac:dyDescent="0.3">
      <c r="A115" s="318" t="s">
        <v>158</v>
      </c>
      <c r="B115" s="316">
        <v>85191</v>
      </c>
      <c r="C115" s="316">
        <v>17943</v>
      </c>
      <c r="D115" s="316">
        <v>12378</v>
      </c>
      <c r="E115" s="316">
        <v>710</v>
      </c>
      <c r="F115" s="316">
        <v>5565</v>
      </c>
      <c r="G115" s="316">
        <v>247</v>
      </c>
      <c r="H115" s="316">
        <v>5318</v>
      </c>
      <c r="I115" s="316">
        <v>67248</v>
      </c>
      <c r="J115" s="316">
        <v>7718</v>
      </c>
      <c r="K115" s="316">
        <v>4407</v>
      </c>
      <c r="L115" s="316">
        <v>59530</v>
      </c>
      <c r="M115" s="316">
        <v>27705</v>
      </c>
      <c r="N115" s="316">
        <v>31826</v>
      </c>
      <c r="O115" s="316">
        <v>20095</v>
      </c>
      <c r="P115" s="316">
        <v>5117</v>
      </c>
      <c r="Q115" s="316">
        <v>65096</v>
      </c>
      <c r="R115" s="316">
        <v>27952</v>
      </c>
      <c r="S115" s="317">
        <v>37144</v>
      </c>
    </row>
    <row r="116" spans="1:19" ht="17.25" hidden="1" thickTop="1" x14ac:dyDescent="0.3">
      <c r="A116" s="318" t="s">
        <v>159</v>
      </c>
      <c r="B116" s="316">
        <v>131331</v>
      </c>
      <c r="C116" s="316">
        <v>39667</v>
      </c>
      <c r="D116" s="316">
        <v>22207</v>
      </c>
      <c r="E116" s="316">
        <v>1112</v>
      </c>
      <c r="F116" s="316">
        <v>17461</v>
      </c>
      <c r="G116" s="316">
        <v>8989</v>
      </c>
      <c r="H116" s="316">
        <v>8471</v>
      </c>
      <c r="I116" s="316">
        <v>91664</v>
      </c>
      <c r="J116" s="316">
        <v>40684</v>
      </c>
      <c r="K116" s="316">
        <v>15860</v>
      </c>
      <c r="L116" s="316">
        <v>50979</v>
      </c>
      <c r="M116" s="316">
        <v>28366</v>
      </c>
      <c r="N116" s="316">
        <v>22613</v>
      </c>
      <c r="O116" s="316">
        <v>62891</v>
      </c>
      <c r="P116" s="316">
        <v>16972</v>
      </c>
      <c r="Q116" s="316">
        <v>68440</v>
      </c>
      <c r="R116" s="316">
        <v>37355</v>
      </c>
      <c r="S116" s="317">
        <v>31084</v>
      </c>
    </row>
    <row r="117" spans="1:19" ht="17.25" hidden="1" thickTop="1" x14ac:dyDescent="0.3">
      <c r="A117" s="318" t="s">
        <v>160</v>
      </c>
      <c r="B117" s="316">
        <v>75358</v>
      </c>
      <c r="C117" s="316">
        <v>29298</v>
      </c>
      <c r="D117" s="316">
        <v>20204</v>
      </c>
      <c r="E117" s="316">
        <v>1096</v>
      </c>
      <c r="F117" s="316">
        <v>9094</v>
      </c>
      <c r="G117" s="316">
        <v>1193</v>
      </c>
      <c r="H117" s="316">
        <v>7901</v>
      </c>
      <c r="I117" s="316">
        <v>46060</v>
      </c>
      <c r="J117" s="316">
        <v>9683</v>
      </c>
      <c r="K117" s="316">
        <v>4537</v>
      </c>
      <c r="L117" s="316">
        <v>36377</v>
      </c>
      <c r="M117" s="316">
        <v>17312</v>
      </c>
      <c r="N117" s="316">
        <v>19065</v>
      </c>
      <c r="O117" s="316">
        <v>29887</v>
      </c>
      <c r="P117" s="316">
        <v>5633</v>
      </c>
      <c r="Q117" s="316">
        <v>45471</v>
      </c>
      <c r="R117" s="316">
        <v>18505</v>
      </c>
      <c r="S117" s="317">
        <v>26966</v>
      </c>
    </row>
    <row r="118" spans="1:19" ht="17.25" hidden="1" thickTop="1" x14ac:dyDescent="0.3">
      <c r="A118" s="319" t="s">
        <v>161</v>
      </c>
      <c r="B118" s="320">
        <v>60864</v>
      </c>
      <c r="C118" s="320">
        <v>18820</v>
      </c>
      <c r="D118" s="316">
        <v>9403</v>
      </c>
      <c r="E118" s="316">
        <v>167</v>
      </c>
      <c r="F118" s="316">
        <v>9418</v>
      </c>
      <c r="G118" s="316">
        <v>5217</v>
      </c>
      <c r="H118" s="316">
        <v>4201</v>
      </c>
      <c r="I118" s="320">
        <v>42044</v>
      </c>
      <c r="J118" s="316">
        <v>3977</v>
      </c>
      <c r="K118" s="316">
        <v>2459</v>
      </c>
      <c r="L118" s="316">
        <v>38066</v>
      </c>
      <c r="M118" s="316">
        <v>26238</v>
      </c>
      <c r="N118" s="316">
        <v>11829</v>
      </c>
      <c r="O118" s="316">
        <v>13380</v>
      </c>
      <c r="P118" s="316">
        <v>2627</v>
      </c>
      <c r="Q118" s="316">
        <v>47484</v>
      </c>
      <c r="R118" s="316">
        <v>31455</v>
      </c>
      <c r="S118" s="317">
        <v>16029</v>
      </c>
    </row>
    <row r="119" spans="1:19" ht="17.25" hidden="1" thickTop="1" x14ac:dyDescent="0.3">
      <c r="A119" s="319" t="s">
        <v>162</v>
      </c>
      <c r="B119" s="320">
        <v>72613</v>
      </c>
      <c r="C119" s="320">
        <v>23155</v>
      </c>
      <c r="D119" s="316">
        <v>8376</v>
      </c>
      <c r="E119" s="316">
        <v>192</v>
      </c>
      <c r="F119" s="316">
        <v>14779</v>
      </c>
      <c r="G119" s="316">
        <v>8910</v>
      </c>
      <c r="H119" s="316">
        <v>5869</v>
      </c>
      <c r="I119" s="320">
        <v>49457</v>
      </c>
      <c r="J119" s="316">
        <v>10721</v>
      </c>
      <c r="K119" s="316">
        <v>2618</v>
      </c>
      <c r="L119" s="316">
        <v>38737</v>
      </c>
      <c r="M119" s="316">
        <v>23453</v>
      </c>
      <c r="N119" s="316">
        <v>15284</v>
      </c>
      <c r="O119" s="316">
        <f t="shared" ref="O119:S121" si="1">D119+J119</f>
        <v>19097</v>
      </c>
      <c r="P119" s="316">
        <f t="shared" si="1"/>
        <v>2810</v>
      </c>
      <c r="Q119" s="316">
        <f t="shared" si="1"/>
        <v>53516</v>
      </c>
      <c r="R119" s="316">
        <f t="shared" si="1"/>
        <v>32363</v>
      </c>
      <c r="S119" s="317">
        <f t="shared" si="1"/>
        <v>21153</v>
      </c>
    </row>
    <row r="120" spans="1:19" ht="17.25" hidden="1" thickTop="1" x14ac:dyDescent="0.3">
      <c r="A120" s="319" t="s">
        <v>163</v>
      </c>
      <c r="B120" s="320">
        <f>C120+I120</f>
        <v>65503.32286277473</v>
      </c>
      <c r="C120" s="320">
        <v>25572.753522518156</v>
      </c>
      <c r="D120" s="316">
        <v>10180.491144914449</v>
      </c>
      <c r="E120" s="316">
        <v>329.94171321017251</v>
      </c>
      <c r="F120" s="316">
        <v>15392.262377603711</v>
      </c>
      <c r="G120" s="316">
        <v>2630.7900521123602</v>
      </c>
      <c r="H120" s="316">
        <v>12761.472325491348</v>
      </c>
      <c r="I120" s="320">
        <v>39930.569340256574</v>
      </c>
      <c r="J120" s="316">
        <v>7019.189867726428</v>
      </c>
      <c r="K120" s="316">
        <v>5058.9427467326559</v>
      </c>
      <c r="L120" s="316">
        <v>32911.379472530141</v>
      </c>
      <c r="M120" s="316">
        <v>20673.86147660029</v>
      </c>
      <c r="N120" s="316">
        <v>12237.517995929853</v>
      </c>
      <c r="O120" s="316">
        <f t="shared" si="1"/>
        <v>17199.681012640878</v>
      </c>
      <c r="P120" s="316">
        <f t="shared" si="1"/>
        <v>5388.8844599428285</v>
      </c>
      <c r="Q120" s="316">
        <f t="shared" si="1"/>
        <v>48303.641850133848</v>
      </c>
      <c r="R120" s="316">
        <f t="shared" si="1"/>
        <v>23304.651528712649</v>
      </c>
      <c r="S120" s="317">
        <f t="shared" si="1"/>
        <v>24998.990321421203</v>
      </c>
    </row>
    <row r="121" spans="1:19" ht="17.25" hidden="1" thickTop="1" x14ac:dyDescent="0.3">
      <c r="A121" s="321" t="s">
        <v>164</v>
      </c>
      <c r="B121" s="322">
        <f>C121+I121</f>
        <v>84469.302045123128</v>
      </c>
      <c r="C121" s="322">
        <v>27791.998755943776</v>
      </c>
      <c r="D121" s="323">
        <v>15627.900689221691</v>
      </c>
      <c r="E121" s="323">
        <v>2505.2839368331374</v>
      </c>
      <c r="F121" s="323">
        <v>12164.098066722083</v>
      </c>
      <c r="G121" s="323">
        <v>2223.363693092519</v>
      </c>
      <c r="H121" s="323">
        <v>9940.7343736295643</v>
      </c>
      <c r="I121" s="322">
        <v>56677.303289179355</v>
      </c>
      <c r="J121" s="323">
        <v>9880.8836139533742</v>
      </c>
      <c r="K121" s="323">
        <v>5866.3953421131173</v>
      </c>
      <c r="L121" s="323">
        <v>46796.419675225989</v>
      </c>
      <c r="M121" s="323">
        <v>27380.557334583296</v>
      </c>
      <c r="N121" s="323">
        <v>19415.862340642685</v>
      </c>
      <c r="O121" s="323">
        <f t="shared" si="1"/>
        <v>25508.784303175067</v>
      </c>
      <c r="P121" s="323">
        <f t="shared" si="1"/>
        <v>8371.6792789462543</v>
      </c>
      <c r="Q121" s="323">
        <f t="shared" si="1"/>
        <v>58960.517741948075</v>
      </c>
      <c r="R121" s="323">
        <f t="shared" si="1"/>
        <v>29603.921027675817</v>
      </c>
      <c r="S121" s="324">
        <f t="shared" si="1"/>
        <v>29356.596714272251</v>
      </c>
    </row>
    <row r="122" spans="1:19" ht="17.25" hidden="1" thickTop="1" x14ac:dyDescent="0.3">
      <c r="A122" s="321" t="s">
        <v>165</v>
      </c>
      <c r="B122" s="322">
        <v>108099</v>
      </c>
      <c r="C122" s="322">
        <v>63763</v>
      </c>
      <c r="D122" s="323">
        <v>25771</v>
      </c>
      <c r="E122" s="323">
        <v>1199</v>
      </c>
      <c r="F122" s="323">
        <v>37992</v>
      </c>
      <c r="G122" s="323">
        <v>22289</v>
      </c>
      <c r="H122" s="323">
        <v>15703</v>
      </c>
      <c r="I122" s="322">
        <v>44336</v>
      </c>
      <c r="J122" s="323">
        <v>11711</v>
      </c>
      <c r="K122" s="323">
        <v>2949</v>
      </c>
      <c r="L122" s="323">
        <v>32625</v>
      </c>
      <c r="M122" s="323">
        <v>12099</v>
      </c>
      <c r="N122" s="323">
        <v>20526</v>
      </c>
      <c r="O122" s="323">
        <v>37482</v>
      </c>
      <c r="P122" s="323">
        <v>4148</v>
      </c>
      <c r="Q122" s="323">
        <v>70617</v>
      </c>
      <c r="R122" s="323">
        <v>34388</v>
      </c>
      <c r="S122" s="324">
        <v>36229</v>
      </c>
    </row>
    <row r="123" spans="1:19" s="252" customFormat="1" ht="17.25" hidden="1" thickTop="1" x14ac:dyDescent="0.3">
      <c r="A123" s="325" t="s">
        <v>166</v>
      </c>
      <c r="B123" s="326">
        <f t="shared" ref="B123:S123" si="2">B111+B112+B113+B114+B115+B116+B117+B118+B119+B120+B121+B122</f>
        <v>1015060.9698834696</v>
      </c>
      <c r="C123" s="326">
        <f t="shared" si="2"/>
        <v>340775.88461392699</v>
      </c>
      <c r="D123" s="326">
        <f t="shared" si="2"/>
        <v>189017.17504618401</v>
      </c>
      <c r="E123" s="326">
        <f t="shared" si="2"/>
        <v>13551.805612318834</v>
      </c>
      <c r="F123" s="326">
        <f t="shared" si="2"/>
        <v>151760.709567743</v>
      </c>
      <c r="G123" s="326">
        <f t="shared" si="2"/>
        <v>64455.672489408578</v>
      </c>
      <c r="H123" s="326">
        <f t="shared" si="2"/>
        <v>87304.037078334411</v>
      </c>
      <c r="I123" s="326">
        <f t="shared" si="2"/>
        <v>674284.08526954264</v>
      </c>
      <c r="J123" s="326">
        <f t="shared" si="2"/>
        <v>167813.78607621163</v>
      </c>
      <c r="K123" s="326">
        <f t="shared" si="2"/>
        <v>69937.721030345521</v>
      </c>
      <c r="L123" s="326">
        <f t="shared" si="2"/>
        <v>506469.29919333098</v>
      </c>
      <c r="M123" s="326">
        <f t="shared" si="2"/>
        <v>278496.52275307855</v>
      </c>
      <c r="N123" s="326">
        <f t="shared" si="2"/>
        <v>227974.77644025243</v>
      </c>
      <c r="O123" s="326">
        <f t="shared" si="2"/>
        <v>356830.96112239565</v>
      </c>
      <c r="P123" s="326">
        <f t="shared" si="2"/>
        <v>83490.52664266435</v>
      </c>
      <c r="Q123" s="326">
        <f t="shared" si="2"/>
        <v>658231.00876107393</v>
      </c>
      <c r="R123" s="326">
        <f t="shared" si="2"/>
        <v>342952.19524248713</v>
      </c>
      <c r="S123" s="327">
        <f t="shared" si="2"/>
        <v>315276.81351858686</v>
      </c>
    </row>
    <row r="124" spans="1:19" ht="17.25" hidden="1" thickTop="1" x14ac:dyDescent="0.3">
      <c r="A124" s="328" t="s">
        <v>167</v>
      </c>
      <c r="B124" s="323">
        <v>43779</v>
      </c>
      <c r="C124" s="323">
        <v>19056</v>
      </c>
      <c r="D124" s="323">
        <v>12074</v>
      </c>
      <c r="E124" s="323">
        <v>3258</v>
      </c>
      <c r="F124" s="323">
        <v>6983</v>
      </c>
      <c r="G124" s="323">
        <v>2906</v>
      </c>
      <c r="H124" s="323">
        <v>4077</v>
      </c>
      <c r="I124" s="323">
        <v>24723</v>
      </c>
      <c r="J124" s="323">
        <v>7783</v>
      </c>
      <c r="K124" s="323">
        <v>5362</v>
      </c>
      <c r="L124" s="323">
        <v>16940</v>
      </c>
      <c r="M124" s="323">
        <v>5947</v>
      </c>
      <c r="N124" s="323">
        <v>10993</v>
      </c>
      <c r="O124" s="323">
        <v>19857</v>
      </c>
      <c r="P124" s="323">
        <v>8620</v>
      </c>
      <c r="Q124" s="323">
        <v>23923</v>
      </c>
      <c r="R124" s="323">
        <v>8853</v>
      </c>
      <c r="S124" s="324">
        <v>15070</v>
      </c>
    </row>
    <row r="125" spans="1:19" ht="17.25" hidden="1" thickTop="1" x14ac:dyDescent="0.3">
      <c r="A125" s="328" t="s">
        <v>168</v>
      </c>
      <c r="B125" s="323">
        <v>56099</v>
      </c>
      <c r="C125" s="323">
        <v>20246</v>
      </c>
      <c r="D125" s="323">
        <v>13784</v>
      </c>
      <c r="E125" s="323">
        <v>732</v>
      </c>
      <c r="F125" s="323">
        <v>6462</v>
      </c>
      <c r="G125" s="323">
        <v>667</v>
      </c>
      <c r="H125" s="323">
        <v>5795</v>
      </c>
      <c r="I125" s="323">
        <v>35853</v>
      </c>
      <c r="J125" s="323">
        <v>3998</v>
      </c>
      <c r="K125" s="323">
        <v>2138</v>
      </c>
      <c r="L125" s="323">
        <v>31855</v>
      </c>
      <c r="M125" s="323">
        <v>15358</v>
      </c>
      <c r="N125" s="323">
        <v>16497</v>
      </c>
      <c r="O125" s="323">
        <v>17782</v>
      </c>
      <c r="P125" s="323">
        <v>2870</v>
      </c>
      <c r="Q125" s="323">
        <v>38317</v>
      </c>
      <c r="R125" s="323">
        <v>16025</v>
      </c>
      <c r="S125" s="324">
        <v>22292</v>
      </c>
    </row>
    <row r="126" spans="1:19" ht="17.25" hidden="1" thickTop="1" x14ac:dyDescent="0.3">
      <c r="A126" s="328" t="s">
        <v>169</v>
      </c>
      <c r="B126" s="323">
        <v>65271</v>
      </c>
      <c r="C126" s="323">
        <v>26416</v>
      </c>
      <c r="D126" s="323">
        <v>16491</v>
      </c>
      <c r="E126" s="323">
        <v>2890</v>
      </c>
      <c r="F126" s="323">
        <v>9925</v>
      </c>
      <c r="G126" s="323">
        <v>885</v>
      </c>
      <c r="H126" s="323">
        <v>9040</v>
      </c>
      <c r="I126" s="323">
        <v>38855</v>
      </c>
      <c r="J126" s="323">
        <v>5901</v>
      </c>
      <c r="K126" s="323">
        <v>1977</v>
      </c>
      <c r="L126" s="323">
        <v>32954</v>
      </c>
      <c r="M126" s="323">
        <v>13203</v>
      </c>
      <c r="N126" s="323">
        <v>19751</v>
      </c>
      <c r="O126" s="323">
        <v>22392</v>
      </c>
      <c r="P126" s="323">
        <v>4868</v>
      </c>
      <c r="Q126" s="323">
        <v>42879</v>
      </c>
      <c r="R126" s="323">
        <v>14088</v>
      </c>
      <c r="S126" s="324">
        <v>28791</v>
      </c>
    </row>
    <row r="127" spans="1:19" ht="17.25" hidden="1" thickTop="1" x14ac:dyDescent="0.3">
      <c r="A127" s="328" t="s">
        <v>170</v>
      </c>
      <c r="B127" s="323">
        <v>63953</v>
      </c>
      <c r="C127" s="323">
        <v>25795</v>
      </c>
      <c r="D127" s="323">
        <v>19940</v>
      </c>
      <c r="E127" s="323">
        <v>142</v>
      </c>
      <c r="F127" s="323">
        <v>5854</v>
      </c>
      <c r="G127" s="323">
        <v>388</v>
      </c>
      <c r="H127" s="323">
        <v>5467</v>
      </c>
      <c r="I127" s="323">
        <v>38158</v>
      </c>
      <c r="J127" s="323">
        <v>4597</v>
      </c>
      <c r="K127" s="323">
        <v>967</v>
      </c>
      <c r="L127" s="323">
        <v>33561</v>
      </c>
      <c r="M127" s="323">
        <v>19427</v>
      </c>
      <c r="N127" s="323">
        <v>14133</v>
      </c>
      <c r="O127" s="323">
        <v>24538</v>
      </c>
      <c r="P127" s="323">
        <v>1109</v>
      </c>
      <c r="Q127" s="323">
        <v>39415</v>
      </c>
      <c r="R127" s="323">
        <v>19815</v>
      </c>
      <c r="S127" s="324">
        <v>19600</v>
      </c>
    </row>
    <row r="128" spans="1:19" ht="17.25" hidden="1" thickTop="1" x14ac:dyDescent="0.3">
      <c r="A128" s="328" t="s">
        <v>171</v>
      </c>
      <c r="B128" s="323">
        <v>74128</v>
      </c>
      <c r="C128" s="323">
        <v>24932</v>
      </c>
      <c r="D128" s="323">
        <v>14010</v>
      </c>
      <c r="E128" s="323">
        <v>1316</v>
      </c>
      <c r="F128" s="323">
        <v>10922</v>
      </c>
      <c r="G128" s="323">
        <v>2384</v>
      </c>
      <c r="H128" s="323">
        <v>8537</v>
      </c>
      <c r="I128" s="323">
        <v>49195</v>
      </c>
      <c r="J128" s="323">
        <v>19773</v>
      </c>
      <c r="K128" s="323">
        <v>11999</v>
      </c>
      <c r="L128" s="323">
        <v>29422</v>
      </c>
      <c r="M128" s="323">
        <v>12013</v>
      </c>
      <c r="N128" s="323">
        <v>17408</v>
      </c>
      <c r="O128" s="323">
        <v>33783</v>
      </c>
      <c r="P128" s="323">
        <v>13316</v>
      </c>
      <c r="Q128" s="323">
        <v>40344</v>
      </c>
      <c r="R128" s="323">
        <v>14397</v>
      </c>
      <c r="S128" s="324">
        <v>25946</v>
      </c>
    </row>
    <row r="129" spans="1:21" ht="17.25" hidden="1" thickTop="1" x14ac:dyDescent="0.3">
      <c r="A129" s="329" t="s">
        <v>172</v>
      </c>
      <c r="B129" s="330">
        <v>88284</v>
      </c>
      <c r="C129" s="330">
        <v>33762</v>
      </c>
      <c r="D129" s="330">
        <v>20415</v>
      </c>
      <c r="E129" s="330">
        <v>1598</v>
      </c>
      <c r="F129" s="330">
        <v>13347</v>
      </c>
      <c r="G129" s="330">
        <v>4055</v>
      </c>
      <c r="H129" s="330">
        <v>9292</v>
      </c>
      <c r="I129" s="330">
        <v>54522</v>
      </c>
      <c r="J129" s="330">
        <v>2695</v>
      </c>
      <c r="K129" s="330">
        <v>447</v>
      </c>
      <c r="L129" s="330">
        <v>51827</v>
      </c>
      <c r="M129" s="330">
        <v>30968</v>
      </c>
      <c r="N129" s="330">
        <v>20859</v>
      </c>
      <c r="O129" s="330">
        <v>23110</v>
      </c>
      <c r="P129" s="330">
        <v>2045</v>
      </c>
      <c r="Q129" s="330">
        <v>65174</v>
      </c>
      <c r="R129" s="330">
        <v>35024</v>
      </c>
      <c r="S129" s="331">
        <v>30151</v>
      </c>
    </row>
    <row r="130" spans="1:21" ht="17.25" hidden="1" thickTop="1" x14ac:dyDescent="0.3">
      <c r="A130" s="329" t="s">
        <v>173</v>
      </c>
      <c r="B130" s="330">
        <v>67412</v>
      </c>
      <c r="C130" s="330">
        <v>22485</v>
      </c>
      <c r="D130" s="330">
        <v>11048</v>
      </c>
      <c r="E130" s="330">
        <v>732</v>
      </c>
      <c r="F130" s="330">
        <v>11437</v>
      </c>
      <c r="G130" s="330">
        <v>3392</v>
      </c>
      <c r="H130" s="330">
        <v>8045</v>
      </c>
      <c r="I130" s="330">
        <v>44927</v>
      </c>
      <c r="J130" s="330">
        <v>3588</v>
      </c>
      <c r="K130" s="330">
        <v>1588</v>
      </c>
      <c r="L130" s="330">
        <v>41339</v>
      </c>
      <c r="M130" s="330">
        <v>26323</v>
      </c>
      <c r="N130" s="330">
        <v>15016</v>
      </c>
      <c r="O130" s="330">
        <v>14636</v>
      </c>
      <c r="P130" s="330">
        <v>2320</v>
      </c>
      <c r="Q130" s="330">
        <v>52776</v>
      </c>
      <c r="R130" s="330">
        <v>29715</v>
      </c>
      <c r="S130" s="331">
        <v>23061</v>
      </c>
    </row>
    <row r="131" spans="1:21" ht="17.25" hidden="1" thickTop="1" x14ac:dyDescent="0.3">
      <c r="A131" s="332" t="s">
        <v>174</v>
      </c>
      <c r="B131" s="333">
        <v>59679</v>
      </c>
      <c r="C131" s="333">
        <v>24326</v>
      </c>
      <c r="D131" s="333">
        <v>13832</v>
      </c>
      <c r="E131" s="333">
        <v>833</v>
      </c>
      <c r="F131" s="333">
        <v>10494</v>
      </c>
      <c r="G131" s="333">
        <v>1465</v>
      </c>
      <c r="H131" s="333">
        <v>9030</v>
      </c>
      <c r="I131" s="333">
        <v>35353</v>
      </c>
      <c r="J131" s="333">
        <v>4999</v>
      </c>
      <c r="K131" s="333">
        <v>3315</v>
      </c>
      <c r="L131" s="333">
        <v>30355</v>
      </c>
      <c r="M131" s="333">
        <v>13984</v>
      </c>
      <c r="N131" s="333">
        <v>16371</v>
      </c>
      <c r="O131" s="333">
        <v>18831</v>
      </c>
      <c r="P131" s="333">
        <v>4148</v>
      </c>
      <c r="Q131" s="333">
        <v>40849</v>
      </c>
      <c r="R131" s="333">
        <v>15448</v>
      </c>
      <c r="S131" s="334">
        <v>25401</v>
      </c>
    </row>
    <row r="132" spans="1:21" ht="17.25" hidden="1" thickTop="1" x14ac:dyDescent="0.3">
      <c r="A132" s="329" t="s">
        <v>175</v>
      </c>
      <c r="B132" s="330">
        <v>72550</v>
      </c>
      <c r="C132" s="330">
        <v>27455</v>
      </c>
      <c r="D132" s="330">
        <v>15052</v>
      </c>
      <c r="E132" s="330">
        <v>337</v>
      </c>
      <c r="F132" s="330">
        <v>12403</v>
      </c>
      <c r="G132" s="330">
        <v>4003</v>
      </c>
      <c r="H132" s="330">
        <v>8400</v>
      </c>
      <c r="I132" s="330">
        <v>45096</v>
      </c>
      <c r="J132" s="330">
        <v>8586</v>
      </c>
      <c r="K132" s="330">
        <v>450</v>
      </c>
      <c r="L132" s="330">
        <v>36510</v>
      </c>
      <c r="M132" s="330">
        <v>19225</v>
      </c>
      <c r="N132" s="330">
        <v>17285</v>
      </c>
      <c r="O132" s="330">
        <v>23638</v>
      </c>
      <c r="P132" s="330">
        <v>787</v>
      </c>
      <c r="Q132" s="330">
        <v>48913</v>
      </c>
      <c r="R132" s="330">
        <v>23228</v>
      </c>
      <c r="S132" s="331">
        <v>25685</v>
      </c>
    </row>
    <row r="133" spans="1:21" s="335" customFormat="1" ht="17.25" hidden="1" thickTop="1" x14ac:dyDescent="0.3">
      <c r="A133" s="332" t="s">
        <v>176</v>
      </c>
      <c r="B133" s="333">
        <v>94919</v>
      </c>
      <c r="C133" s="333">
        <v>24092</v>
      </c>
      <c r="D133" s="333">
        <v>13308</v>
      </c>
      <c r="E133" s="333">
        <v>1325</v>
      </c>
      <c r="F133" s="333">
        <v>10784</v>
      </c>
      <c r="G133" s="333">
        <v>3256</v>
      </c>
      <c r="H133" s="333">
        <v>7528</v>
      </c>
      <c r="I133" s="333">
        <v>70827</v>
      </c>
      <c r="J133" s="333">
        <v>15427</v>
      </c>
      <c r="K133" s="333">
        <v>3005</v>
      </c>
      <c r="L133" s="333">
        <v>55400</v>
      </c>
      <c r="M133" s="333">
        <v>38706</v>
      </c>
      <c r="N133" s="333">
        <v>16694</v>
      </c>
      <c r="O133" s="333">
        <v>28735</v>
      </c>
      <c r="P133" s="333">
        <v>4330</v>
      </c>
      <c r="Q133" s="333">
        <v>66184</v>
      </c>
      <c r="R133" s="333">
        <v>41962</v>
      </c>
      <c r="S133" s="334">
        <v>24222</v>
      </c>
    </row>
    <row r="134" spans="1:21" s="335" customFormat="1" ht="17.25" hidden="1" thickTop="1" x14ac:dyDescent="0.3">
      <c r="A134" s="332" t="s">
        <v>177</v>
      </c>
      <c r="B134" s="333">
        <v>83469</v>
      </c>
      <c r="C134" s="333">
        <v>33258</v>
      </c>
      <c r="D134" s="333">
        <v>17905</v>
      </c>
      <c r="E134" s="333">
        <v>434</v>
      </c>
      <c r="F134" s="333">
        <v>15353</v>
      </c>
      <c r="G134" s="333">
        <v>6710</v>
      </c>
      <c r="H134" s="333">
        <v>8643</v>
      </c>
      <c r="I134" s="333">
        <v>50211</v>
      </c>
      <c r="J134" s="333">
        <v>7067</v>
      </c>
      <c r="K134" s="333">
        <v>1573</v>
      </c>
      <c r="L134" s="333">
        <v>43144</v>
      </c>
      <c r="M134" s="333">
        <v>24340</v>
      </c>
      <c r="N134" s="333">
        <v>18804</v>
      </c>
      <c r="O134" s="333">
        <v>24973</v>
      </c>
      <c r="P134" s="333">
        <v>2007</v>
      </c>
      <c r="Q134" s="333">
        <v>58496</v>
      </c>
      <c r="R134" s="333">
        <v>31050</v>
      </c>
      <c r="S134" s="334">
        <v>27446</v>
      </c>
    </row>
    <row r="135" spans="1:21" ht="17.25" hidden="1" thickTop="1" x14ac:dyDescent="0.3">
      <c r="A135" s="329" t="s">
        <v>178</v>
      </c>
      <c r="B135" s="330">
        <v>143526</v>
      </c>
      <c r="C135" s="330">
        <v>79879</v>
      </c>
      <c r="D135" s="330">
        <v>32774</v>
      </c>
      <c r="E135" s="330">
        <v>787</v>
      </c>
      <c r="F135" s="330">
        <v>47105</v>
      </c>
      <c r="G135" s="330">
        <v>20470</v>
      </c>
      <c r="H135" s="330">
        <v>26635</v>
      </c>
      <c r="I135" s="330">
        <v>63647</v>
      </c>
      <c r="J135" s="330">
        <v>13992</v>
      </c>
      <c r="K135" s="330">
        <v>3836</v>
      </c>
      <c r="L135" s="330">
        <v>49655</v>
      </c>
      <c r="M135" s="330">
        <v>22837</v>
      </c>
      <c r="N135" s="330">
        <v>26818</v>
      </c>
      <c r="O135" s="330">
        <v>46766</v>
      </c>
      <c r="P135" s="330">
        <v>4623</v>
      </c>
      <c r="Q135" s="330">
        <v>96760</v>
      </c>
      <c r="R135" s="330">
        <v>43307</v>
      </c>
      <c r="S135" s="331">
        <v>53453</v>
      </c>
      <c r="U135" s="336"/>
    </row>
    <row r="136" spans="1:21" ht="17.25" hidden="1" thickTop="1" x14ac:dyDescent="0.3">
      <c r="A136" s="325" t="s">
        <v>179</v>
      </c>
      <c r="B136" s="326">
        <f t="shared" ref="B136:S136" si="3">B124+B125+B126+B127+B128+B129+B130+B131+B132+B133+B134+B135</f>
        <v>913069</v>
      </c>
      <c r="C136" s="326">
        <f t="shared" si="3"/>
        <v>361702</v>
      </c>
      <c r="D136" s="326">
        <f t="shared" si="3"/>
        <v>200633</v>
      </c>
      <c r="E136" s="326">
        <f t="shared" si="3"/>
        <v>14384</v>
      </c>
      <c r="F136" s="326">
        <f t="shared" si="3"/>
        <v>161069</v>
      </c>
      <c r="G136" s="326">
        <f t="shared" si="3"/>
        <v>50581</v>
      </c>
      <c r="H136" s="326">
        <f t="shared" si="3"/>
        <v>110489</v>
      </c>
      <c r="I136" s="326">
        <f t="shared" si="3"/>
        <v>551367</v>
      </c>
      <c r="J136" s="326">
        <f t="shared" si="3"/>
        <v>98406</v>
      </c>
      <c r="K136" s="326">
        <f t="shared" si="3"/>
        <v>36657</v>
      </c>
      <c r="L136" s="326">
        <f t="shared" si="3"/>
        <v>452962</v>
      </c>
      <c r="M136" s="326">
        <f t="shared" si="3"/>
        <v>242331</v>
      </c>
      <c r="N136" s="326">
        <f t="shared" si="3"/>
        <v>210629</v>
      </c>
      <c r="O136" s="326">
        <f t="shared" si="3"/>
        <v>299041</v>
      </c>
      <c r="P136" s="326">
        <f t="shared" si="3"/>
        <v>51043</v>
      </c>
      <c r="Q136" s="326">
        <f t="shared" si="3"/>
        <v>614030</v>
      </c>
      <c r="R136" s="326">
        <f t="shared" si="3"/>
        <v>292912</v>
      </c>
      <c r="S136" s="327">
        <f t="shared" si="3"/>
        <v>321118</v>
      </c>
    </row>
    <row r="137" spans="1:21" ht="17.25" hidden="1" thickTop="1" x14ac:dyDescent="0.3">
      <c r="A137" s="329" t="s">
        <v>180</v>
      </c>
      <c r="B137" s="330">
        <v>69427</v>
      </c>
      <c r="C137" s="330">
        <v>33266</v>
      </c>
      <c r="D137" s="330">
        <v>26613</v>
      </c>
      <c r="E137" s="330">
        <v>429</v>
      </c>
      <c r="F137" s="330">
        <v>6653</v>
      </c>
      <c r="G137" s="330">
        <v>865</v>
      </c>
      <c r="H137" s="330">
        <v>5788</v>
      </c>
      <c r="I137" s="330">
        <v>36162</v>
      </c>
      <c r="J137" s="330">
        <v>4749</v>
      </c>
      <c r="K137" s="330">
        <v>1837</v>
      </c>
      <c r="L137" s="330">
        <v>31412</v>
      </c>
      <c r="M137" s="330">
        <v>22446</v>
      </c>
      <c r="N137" s="330">
        <v>8966</v>
      </c>
      <c r="O137" s="330">
        <v>31362</v>
      </c>
      <c r="P137" s="330">
        <v>2267</v>
      </c>
      <c r="Q137" s="330">
        <v>38066</v>
      </c>
      <c r="R137" s="330">
        <v>23311</v>
      </c>
      <c r="S137" s="331">
        <v>14755</v>
      </c>
    </row>
    <row r="138" spans="1:21" ht="17.25" hidden="1" thickTop="1" x14ac:dyDescent="0.3">
      <c r="A138" s="329" t="s">
        <v>181</v>
      </c>
      <c r="B138" s="330">
        <v>77752</v>
      </c>
      <c r="C138" s="330">
        <v>43774</v>
      </c>
      <c r="D138" s="330">
        <v>34269</v>
      </c>
      <c r="E138" s="330">
        <v>509</v>
      </c>
      <c r="F138" s="330">
        <v>9505</v>
      </c>
      <c r="G138" s="330">
        <v>1746</v>
      </c>
      <c r="H138" s="330">
        <v>7758</v>
      </c>
      <c r="I138" s="330">
        <v>33978</v>
      </c>
      <c r="J138" s="330">
        <v>3768</v>
      </c>
      <c r="K138" s="330">
        <v>1871</v>
      </c>
      <c r="L138" s="330">
        <v>30210</v>
      </c>
      <c r="M138" s="330">
        <v>13577</v>
      </c>
      <c r="N138" s="330">
        <v>16633</v>
      </c>
      <c r="O138" s="330">
        <v>38037</v>
      </c>
      <c r="P138" s="330">
        <v>2380</v>
      </c>
      <c r="Q138" s="330">
        <v>39714</v>
      </c>
      <c r="R138" s="330">
        <v>15323</v>
      </c>
      <c r="S138" s="331">
        <v>24391</v>
      </c>
    </row>
    <row r="139" spans="1:21" ht="17.25" hidden="1" thickTop="1" x14ac:dyDescent="0.3">
      <c r="A139" s="329" t="s">
        <v>182</v>
      </c>
      <c r="B139" s="330">
        <v>76464</v>
      </c>
      <c r="C139" s="330">
        <v>39996</v>
      </c>
      <c r="D139" s="330">
        <v>26821</v>
      </c>
      <c r="E139" s="330">
        <v>156</v>
      </c>
      <c r="F139" s="330">
        <v>13175</v>
      </c>
      <c r="G139" s="330">
        <v>2558</v>
      </c>
      <c r="H139" s="330">
        <v>10617</v>
      </c>
      <c r="I139" s="330">
        <v>36467</v>
      </c>
      <c r="J139" s="330">
        <v>2496</v>
      </c>
      <c r="K139" s="330">
        <v>537</v>
      </c>
      <c r="L139" s="330">
        <v>33972</v>
      </c>
      <c r="M139" s="330">
        <v>16668</v>
      </c>
      <c r="N139" s="330">
        <v>17304</v>
      </c>
      <c r="O139" s="330">
        <v>29317</v>
      </c>
      <c r="P139" s="330">
        <v>694</v>
      </c>
      <c r="Q139" s="330">
        <v>47147</v>
      </c>
      <c r="R139" s="330">
        <v>19226</v>
      </c>
      <c r="S139" s="331">
        <v>27920</v>
      </c>
    </row>
    <row r="140" spans="1:21" ht="17.25" hidden="1" thickTop="1" x14ac:dyDescent="0.3">
      <c r="A140" s="329" t="s">
        <v>183</v>
      </c>
      <c r="B140" s="330">
        <v>91150</v>
      </c>
      <c r="C140" s="330">
        <v>32143</v>
      </c>
      <c r="D140" s="330">
        <v>24552</v>
      </c>
      <c r="E140" s="330">
        <v>338</v>
      </c>
      <c r="F140" s="330">
        <v>7591</v>
      </c>
      <c r="G140" s="330">
        <v>1902</v>
      </c>
      <c r="H140" s="330">
        <v>5689</v>
      </c>
      <c r="I140" s="330">
        <v>59007</v>
      </c>
      <c r="J140" s="330">
        <v>8725</v>
      </c>
      <c r="K140" s="330">
        <v>429</v>
      </c>
      <c r="L140" s="330">
        <v>50282</v>
      </c>
      <c r="M140" s="330">
        <v>33660</v>
      </c>
      <c r="N140" s="330">
        <v>16622</v>
      </c>
      <c r="O140" s="330">
        <v>33277</v>
      </c>
      <c r="P140" s="330">
        <v>767</v>
      </c>
      <c r="Q140" s="330">
        <v>57873</v>
      </c>
      <c r="R140" s="330">
        <v>35563</v>
      </c>
      <c r="S140" s="331">
        <v>22310</v>
      </c>
    </row>
    <row r="141" spans="1:21" ht="17.25" hidden="1" thickTop="1" x14ac:dyDescent="0.3">
      <c r="A141" s="329" t="s">
        <v>184</v>
      </c>
      <c r="B141" s="330">
        <v>79354</v>
      </c>
      <c r="C141" s="330">
        <v>31357</v>
      </c>
      <c r="D141" s="330">
        <v>14211</v>
      </c>
      <c r="E141" s="330">
        <v>739</v>
      </c>
      <c r="F141" s="330">
        <v>17147</v>
      </c>
      <c r="G141" s="330">
        <v>1366</v>
      </c>
      <c r="H141" s="330">
        <v>15780</v>
      </c>
      <c r="I141" s="330">
        <v>47997</v>
      </c>
      <c r="J141" s="330">
        <v>7455</v>
      </c>
      <c r="K141" s="330">
        <v>2551</v>
      </c>
      <c r="L141" s="330">
        <v>40542</v>
      </c>
      <c r="M141" s="330">
        <v>24379</v>
      </c>
      <c r="N141" s="330">
        <v>16163</v>
      </c>
      <c r="O141" s="330">
        <v>21666</v>
      </c>
      <c r="P141" s="330">
        <v>3290</v>
      </c>
      <c r="Q141" s="330">
        <v>57689</v>
      </c>
      <c r="R141" s="330">
        <v>25745</v>
      </c>
      <c r="S141" s="331">
        <v>31943</v>
      </c>
    </row>
    <row r="142" spans="1:21" ht="17.25" hidden="1" thickTop="1" x14ac:dyDescent="0.3">
      <c r="A142" s="329" t="s">
        <v>185</v>
      </c>
      <c r="B142" s="330">
        <v>102404</v>
      </c>
      <c r="C142" s="330">
        <v>36429</v>
      </c>
      <c r="D142" s="330">
        <v>18480</v>
      </c>
      <c r="E142" s="330">
        <v>1527</v>
      </c>
      <c r="F142" s="330">
        <v>17949</v>
      </c>
      <c r="G142" s="330">
        <v>8327</v>
      </c>
      <c r="H142" s="330">
        <v>9622</v>
      </c>
      <c r="I142" s="330">
        <v>65975</v>
      </c>
      <c r="J142" s="330">
        <v>8052</v>
      </c>
      <c r="K142" s="330">
        <v>2557</v>
      </c>
      <c r="L142" s="330">
        <v>57923</v>
      </c>
      <c r="M142" s="330">
        <v>34380</v>
      </c>
      <c r="N142" s="330">
        <v>23542</v>
      </c>
      <c r="O142" s="330">
        <v>26532</v>
      </c>
      <c r="P142" s="330">
        <v>4084</v>
      </c>
      <c r="Q142" s="330">
        <v>75872</v>
      </c>
      <c r="R142" s="330">
        <v>42708</v>
      </c>
      <c r="S142" s="331">
        <v>33164</v>
      </c>
    </row>
    <row r="143" spans="1:21" ht="17.25" hidden="1" thickTop="1" x14ac:dyDescent="0.3">
      <c r="A143" s="329" t="s">
        <v>186</v>
      </c>
      <c r="B143" s="330">
        <v>81835</v>
      </c>
      <c r="C143" s="330">
        <v>21324</v>
      </c>
      <c r="D143" s="330">
        <v>13191</v>
      </c>
      <c r="E143" s="330">
        <v>1391</v>
      </c>
      <c r="F143" s="330">
        <v>8133</v>
      </c>
      <c r="G143" s="330">
        <v>854</v>
      </c>
      <c r="H143" s="330">
        <v>7279</v>
      </c>
      <c r="I143" s="330">
        <v>60511</v>
      </c>
      <c r="J143" s="330">
        <v>5277</v>
      </c>
      <c r="K143" s="330">
        <v>1337</v>
      </c>
      <c r="L143" s="330">
        <v>55234</v>
      </c>
      <c r="M143" s="330">
        <v>28279</v>
      </c>
      <c r="N143" s="330">
        <v>26955</v>
      </c>
      <c r="O143" s="330">
        <v>18468</v>
      </c>
      <c r="P143" s="330">
        <v>2728</v>
      </c>
      <c r="Q143" s="330">
        <v>63367</v>
      </c>
      <c r="R143" s="330">
        <v>29133</v>
      </c>
      <c r="S143" s="331">
        <v>34234</v>
      </c>
    </row>
    <row r="144" spans="1:21" ht="17.25" hidden="1" thickTop="1" x14ac:dyDescent="0.3">
      <c r="A144" s="329" t="s">
        <v>187</v>
      </c>
      <c r="B144" s="330">
        <v>94400</v>
      </c>
      <c r="C144" s="330">
        <v>22290</v>
      </c>
      <c r="D144" s="330">
        <v>9399</v>
      </c>
      <c r="E144" s="330">
        <v>185</v>
      </c>
      <c r="F144" s="330">
        <v>12891</v>
      </c>
      <c r="G144" s="330">
        <v>5903</v>
      </c>
      <c r="H144" s="330">
        <v>6989</v>
      </c>
      <c r="I144" s="330">
        <v>72110</v>
      </c>
      <c r="J144" s="330">
        <v>3241</v>
      </c>
      <c r="K144" s="330">
        <v>873</v>
      </c>
      <c r="L144" s="330">
        <v>68869</v>
      </c>
      <c r="M144" s="330">
        <v>50207</v>
      </c>
      <c r="N144" s="330">
        <v>18662</v>
      </c>
      <c r="O144" s="330">
        <v>12639</v>
      </c>
      <c r="P144" s="330">
        <v>1058</v>
      </c>
      <c r="Q144" s="330">
        <v>81760</v>
      </c>
      <c r="R144" s="330">
        <v>56109</v>
      </c>
      <c r="S144" s="331">
        <v>25651</v>
      </c>
    </row>
    <row r="145" spans="1:21" ht="17.25" hidden="1" thickTop="1" x14ac:dyDescent="0.3">
      <c r="A145" s="329" t="s">
        <v>188</v>
      </c>
      <c r="B145" s="330">
        <v>95804</v>
      </c>
      <c r="C145" s="330">
        <v>27504</v>
      </c>
      <c r="D145" s="330">
        <v>19507</v>
      </c>
      <c r="E145" s="330">
        <v>80</v>
      </c>
      <c r="F145" s="330">
        <v>7998</v>
      </c>
      <c r="G145" s="330">
        <v>1590</v>
      </c>
      <c r="H145" s="330">
        <v>6408</v>
      </c>
      <c r="I145" s="330">
        <v>68300</v>
      </c>
      <c r="J145" s="330">
        <v>5009</v>
      </c>
      <c r="K145" s="330">
        <v>1265</v>
      </c>
      <c r="L145" s="330">
        <v>63291</v>
      </c>
      <c r="M145" s="330">
        <v>39724</v>
      </c>
      <c r="N145" s="330">
        <v>23567</v>
      </c>
      <c r="O145" s="330">
        <v>24516</v>
      </c>
      <c r="P145" s="330">
        <v>1345</v>
      </c>
      <c r="Q145" s="330">
        <v>71288</v>
      </c>
      <c r="R145" s="330">
        <v>41314</v>
      </c>
      <c r="S145" s="331">
        <v>29975</v>
      </c>
    </row>
    <row r="146" spans="1:21" s="335" customFormat="1" ht="17.25" hidden="1" thickTop="1" x14ac:dyDescent="0.3">
      <c r="A146" s="332" t="s">
        <v>189</v>
      </c>
      <c r="B146" s="333">
        <v>89165</v>
      </c>
      <c r="C146" s="333">
        <v>21910</v>
      </c>
      <c r="D146" s="333">
        <v>13426</v>
      </c>
      <c r="E146" s="333">
        <v>1523</v>
      </c>
      <c r="F146" s="333">
        <v>8484</v>
      </c>
      <c r="G146" s="333">
        <v>1666</v>
      </c>
      <c r="H146" s="333">
        <v>6818</v>
      </c>
      <c r="I146" s="333">
        <v>67256</v>
      </c>
      <c r="J146" s="333">
        <v>9599</v>
      </c>
      <c r="K146" s="333">
        <v>2528</v>
      </c>
      <c r="L146" s="333">
        <v>57656</v>
      </c>
      <c r="M146" s="333">
        <v>39118</v>
      </c>
      <c r="N146" s="333">
        <v>18538</v>
      </c>
      <c r="O146" s="333">
        <v>23025</v>
      </c>
      <c r="P146" s="333">
        <v>4051</v>
      </c>
      <c r="Q146" s="333">
        <v>66140</v>
      </c>
      <c r="R146" s="333">
        <v>40783</v>
      </c>
      <c r="S146" s="334">
        <v>25357</v>
      </c>
    </row>
    <row r="147" spans="1:21" s="335" customFormat="1" ht="17.25" hidden="1" thickTop="1" x14ac:dyDescent="0.3">
      <c r="A147" s="332" t="s">
        <v>190</v>
      </c>
      <c r="B147" s="333">
        <v>73466</v>
      </c>
      <c r="C147" s="333">
        <v>24881</v>
      </c>
      <c r="D147" s="333">
        <v>12556</v>
      </c>
      <c r="E147" s="333">
        <v>308</v>
      </c>
      <c r="F147" s="333">
        <v>12324</v>
      </c>
      <c r="G147" s="333">
        <v>5399</v>
      </c>
      <c r="H147" s="333">
        <v>6925</v>
      </c>
      <c r="I147" s="333">
        <v>48586</v>
      </c>
      <c r="J147" s="333">
        <v>11403</v>
      </c>
      <c r="K147" s="333">
        <v>2997</v>
      </c>
      <c r="L147" s="333">
        <v>37183</v>
      </c>
      <c r="M147" s="333">
        <v>13334</v>
      </c>
      <c r="N147" s="333">
        <v>23849</v>
      </c>
      <c r="O147" s="333">
        <v>23959</v>
      </c>
      <c r="P147" s="333">
        <v>3305</v>
      </c>
      <c r="Q147" s="333">
        <v>49507</v>
      </c>
      <c r="R147" s="333">
        <v>18733</v>
      </c>
      <c r="S147" s="334">
        <v>30775</v>
      </c>
    </row>
    <row r="148" spans="1:21" ht="17.25" hidden="1" thickTop="1" x14ac:dyDescent="0.3">
      <c r="A148" s="329" t="s">
        <v>191</v>
      </c>
      <c r="B148" s="330">
        <v>143443</v>
      </c>
      <c r="C148" s="330">
        <v>72432</v>
      </c>
      <c r="D148" s="330">
        <v>32317</v>
      </c>
      <c r="E148" s="330">
        <v>745</v>
      </c>
      <c r="F148" s="330">
        <v>40115</v>
      </c>
      <c r="G148" s="330">
        <v>20401</v>
      </c>
      <c r="H148" s="330">
        <v>19714</v>
      </c>
      <c r="I148" s="330">
        <v>71012</v>
      </c>
      <c r="J148" s="330">
        <v>12182</v>
      </c>
      <c r="K148" s="330">
        <v>2394</v>
      </c>
      <c r="L148" s="330">
        <v>58829</v>
      </c>
      <c r="M148" s="330">
        <v>42514</v>
      </c>
      <c r="N148" s="330">
        <v>16315</v>
      </c>
      <c r="O148" s="330">
        <v>44499</v>
      </c>
      <c r="P148" s="330">
        <v>3139</v>
      </c>
      <c r="Q148" s="330">
        <v>98944</v>
      </c>
      <c r="R148" s="330">
        <v>62915</v>
      </c>
      <c r="S148" s="331">
        <v>36029</v>
      </c>
      <c r="U148" s="336"/>
    </row>
    <row r="149" spans="1:21" ht="17.25" hidden="1" thickTop="1" x14ac:dyDescent="0.3">
      <c r="A149" s="325" t="s">
        <v>192</v>
      </c>
      <c r="B149" s="326">
        <f>SUM(B137:B148)</f>
        <v>1074664</v>
      </c>
      <c r="C149" s="326">
        <f t="shared" ref="C149:S149" si="4">SUM(C137:C148)</f>
        <v>407306</v>
      </c>
      <c r="D149" s="326">
        <f t="shared" si="4"/>
        <v>245342</v>
      </c>
      <c r="E149" s="326">
        <f t="shared" si="4"/>
        <v>7930</v>
      </c>
      <c r="F149" s="326">
        <f t="shared" si="4"/>
        <v>161965</v>
      </c>
      <c r="G149" s="326">
        <f t="shared" si="4"/>
        <v>52577</v>
      </c>
      <c r="H149" s="326">
        <f t="shared" si="4"/>
        <v>109387</v>
      </c>
      <c r="I149" s="326">
        <f t="shared" si="4"/>
        <v>667361</v>
      </c>
      <c r="J149" s="326">
        <f t="shared" si="4"/>
        <v>81956</v>
      </c>
      <c r="K149" s="326">
        <f t="shared" si="4"/>
        <v>21176</v>
      </c>
      <c r="L149" s="326">
        <f t="shared" si="4"/>
        <v>585403</v>
      </c>
      <c r="M149" s="326">
        <f t="shared" si="4"/>
        <v>358286</v>
      </c>
      <c r="N149" s="326">
        <f t="shared" si="4"/>
        <v>227116</v>
      </c>
      <c r="O149" s="326">
        <f t="shared" si="4"/>
        <v>327297</v>
      </c>
      <c r="P149" s="326">
        <f t="shared" si="4"/>
        <v>29108</v>
      </c>
      <c r="Q149" s="326">
        <f t="shared" si="4"/>
        <v>747367</v>
      </c>
      <c r="R149" s="326">
        <f t="shared" si="4"/>
        <v>410863</v>
      </c>
      <c r="S149" s="327">
        <f t="shared" si="4"/>
        <v>336504</v>
      </c>
    </row>
    <row r="150" spans="1:21" ht="18" hidden="1" customHeight="1" x14ac:dyDescent="0.3">
      <c r="A150" s="337" t="s">
        <v>193</v>
      </c>
      <c r="B150" s="338">
        <v>92119</v>
      </c>
      <c r="C150" s="338">
        <v>29119</v>
      </c>
      <c r="D150" s="338">
        <v>23758</v>
      </c>
      <c r="E150" s="338">
        <v>829</v>
      </c>
      <c r="F150" s="338">
        <v>5361</v>
      </c>
      <c r="G150" s="338">
        <v>393</v>
      </c>
      <c r="H150" s="338">
        <v>4968</v>
      </c>
      <c r="I150" s="338">
        <v>63000</v>
      </c>
      <c r="J150" s="338">
        <v>1912</v>
      </c>
      <c r="K150" s="338">
        <v>695</v>
      </c>
      <c r="L150" s="338">
        <v>61088</v>
      </c>
      <c r="M150" s="338">
        <v>39435</v>
      </c>
      <c r="N150" s="338">
        <v>21653</v>
      </c>
      <c r="O150" s="338">
        <v>25670</v>
      </c>
      <c r="P150" s="338">
        <v>1524</v>
      </c>
      <c r="Q150" s="338">
        <v>66448</v>
      </c>
      <c r="R150" s="338">
        <v>39828</v>
      </c>
      <c r="S150" s="339">
        <v>26621</v>
      </c>
    </row>
    <row r="151" spans="1:21" ht="18" hidden="1" customHeight="1" thickTop="1" x14ac:dyDescent="0.3">
      <c r="A151" s="340" t="s">
        <v>194</v>
      </c>
      <c r="B151" s="338">
        <v>80846</v>
      </c>
      <c r="C151" s="338">
        <v>31988</v>
      </c>
      <c r="D151" s="338">
        <v>24573</v>
      </c>
      <c r="E151" s="338">
        <v>237</v>
      </c>
      <c r="F151" s="338">
        <v>7414</v>
      </c>
      <c r="G151" s="338">
        <v>474</v>
      </c>
      <c r="H151" s="338">
        <v>6941</v>
      </c>
      <c r="I151" s="338">
        <v>48858</v>
      </c>
      <c r="J151" s="338">
        <v>11442</v>
      </c>
      <c r="K151" s="338">
        <v>8601</v>
      </c>
      <c r="L151" s="338">
        <v>37416</v>
      </c>
      <c r="M151" s="338">
        <v>23236</v>
      </c>
      <c r="N151" s="338">
        <v>14180</v>
      </c>
      <c r="O151" s="338">
        <v>36015</v>
      </c>
      <c r="P151" s="338">
        <v>8839</v>
      </c>
      <c r="Q151" s="338">
        <v>44831</v>
      </c>
      <c r="R151" s="338">
        <v>23710</v>
      </c>
      <c r="S151" s="339">
        <v>21121</v>
      </c>
    </row>
    <row r="152" spans="1:21" ht="18" hidden="1" customHeight="1" thickTop="1" x14ac:dyDescent="0.3">
      <c r="A152" s="340" t="s">
        <v>195</v>
      </c>
      <c r="B152" s="341">
        <v>144021</v>
      </c>
      <c r="C152" s="341">
        <v>40276</v>
      </c>
      <c r="D152" s="341">
        <v>28898</v>
      </c>
      <c r="E152" s="341">
        <v>696</v>
      </c>
      <c r="F152" s="341">
        <v>11378</v>
      </c>
      <c r="G152" s="341">
        <v>3689</v>
      </c>
      <c r="H152" s="341">
        <v>7688</v>
      </c>
      <c r="I152" s="341">
        <v>103745</v>
      </c>
      <c r="J152" s="341">
        <v>9902</v>
      </c>
      <c r="K152" s="341">
        <v>4845</v>
      </c>
      <c r="L152" s="341">
        <v>93843</v>
      </c>
      <c r="M152" s="341">
        <v>73675</v>
      </c>
      <c r="N152" s="341">
        <v>20168</v>
      </c>
      <c r="O152" s="341">
        <v>38800</v>
      </c>
      <c r="P152" s="341">
        <v>5540</v>
      </c>
      <c r="Q152" s="341">
        <v>105221</v>
      </c>
      <c r="R152" s="341">
        <v>77364</v>
      </c>
      <c r="S152" s="342">
        <v>27857</v>
      </c>
    </row>
    <row r="153" spans="1:21" ht="18" hidden="1" customHeight="1" thickTop="1" x14ac:dyDescent="0.3">
      <c r="A153" s="340" t="s">
        <v>196</v>
      </c>
      <c r="B153" s="341">
        <v>108504.81452799575</v>
      </c>
      <c r="C153" s="341">
        <v>34418</v>
      </c>
      <c r="D153" s="341">
        <v>25416</v>
      </c>
      <c r="E153" s="341">
        <v>1549</v>
      </c>
      <c r="F153" s="341">
        <v>9002</v>
      </c>
      <c r="G153" s="341">
        <v>3398</v>
      </c>
      <c r="H153" s="341">
        <v>5604</v>
      </c>
      <c r="I153" s="341">
        <v>74087</v>
      </c>
      <c r="J153" s="341">
        <v>3199</v>
      </c>
      <c r="K153" s="341">
        <v>1682</v>
      </c>
      <c r="L153" s="341">
        <v>70888</v>
      </c>
      <c r="M153" s="341">
        <v>42610</v>
      </c>
      <c r="N153" s="341">
        <v>28278</v>
      </c>
      <c r="O153" s="341">
        <v>28616</v>
      </c>
      <c r="P153" s="341">
        <v>3231</v>
      </c>
      <c r="Q153" s="341">
        <v>79889</v>
      </c>
      <c r="R153" s="341">
        <v>46008</v>
      </c>
      <c r="S153" s="342">
        <v>33882</v>
      </c>
    </row>
    <row r="154" spans="1:21" ht="18" hidden="1" customHeight="1" thickTop="1" x14ac:dyDescent="0.3">
      <c r="A154" s="340" t="s">
        <v>197</v>
      </c>
      <c r="B154" s="343">
        <v>154956</v>
      </c>
      <c r="C154" s="343">
        <v>42715</v>
      </c>
      <c r="D154" s="343">
        <v>28379</v>
      </c>
      <c r="E154" s="343">
        <v>2338</v>
      </c>
      <c r="F154" s="343">
        <v>14336</v>
      </c>
      <c r="G154" s="343">
        <v>3097</v>
      </c>
      <c r="H154" s="343">
        <v>11238</v>
      </c>
      <c r="I154" s="343">
        <v>112241</v>
      </c>
      <c r="J154" s="343">
        <v>4086</v>
      </c>
      <c r="K154" s="343">
        <v>503</v>
      </c>
      <c r="L154" s="343">
        <v>108155</v>
      </c>
      <c r="M154" s="343">
        <v>60064</v>
      </c>
      <c r="N154" s="343">
        <v>48091</v>
      </c>
      <c r="O154" s="343">
        <v>32465</v>
      </c>
      <c r="P154" s="343">
        <v>2840</v>
      </c>
      <c r="Q154" s="343">
        <v>122491</v>
      </c>
      <c r="R154" s="343">
        <v>63161</v>
      </c>
      <c r="S154" s="344">
        <v>59330</v>
      </c>
    </row>
    <row r="155" spans="1:21" s="347" customFormat="1" ht="18" hidden="1" customHeight="1" thickTop="1" x14ac:dyDescent="0.3">
      <c r="A155" s="340" t="s">
        <v>198</v>
      </c>
      <c r="B155" s="345">
        <v>158650</v>
      </c>
      <c r="C155" s="345">
        <v>55954</v>
      </c>
      <c r="D155" s="345">
        <v>46704</v>
      </c>
      <c r="E155" s="345">
        <v>680</v>
      </c>
      <c r="F155" s="345">
        <v>9251</v>
      </c>
      <c r="G155" s="345">
        <v>1590</v>
      </c>
      <c r="H155" s="345">
        <v>7661</v>
      </c>
      <c r="I155" s="345">
        <v>102696</v>
      </c>
      <c r="J155" s="345">
        <v>11783</v>
      </c>
      <c r="K155" s="345">
        <v>6058</v>
      </c>
      <c r="L155" s="345">
        <v>90912</v>
      </c>
      <c r="M155" s="345">
        <v>55019</v>
      </c>
      <c r="N155" s="345">
        <v>35893</v>
      </c>
      <c r="O155" s="345">
        <v>58487</v>
      </c>
      <c r="P155" s="345">
        <v>6738</v>
      </c>
      <c r="Q155" s="345">
        <v>100163</v>
      </c>
      <c r="R155" s="345">
        <v>56609</v>
      </c>
      <c r="S155" s="346">
        <v>43554</v>
      </c>
    </row>
    <row r="156" spans="1:21" s="351" customFormat="1" ht="18" hidden="1" customHeight="1" thickTop="1" x14ac:dyDescent="0.3">
      <c r="A156" s="348" t="s">
        <v>199</v>
      </c>
      <c r="B156" s="349">
        <v>103387.79528973253</v>
      </c>
      <c r="C156" s="349">
        <v>25940.240000000002</v>
      </c>
      <c r="D156" s="349">
        <v>15778.12</v>
      </c>
      <c r="E156" s="349">
        <v>357.02</v>
      </c>
      <c r="F156" s="349">
        <v>10162.120000000001</v>
      </c>
      <c r="G156" s="349">
        <v>4191.2</v>
      </c>
      <c r="H156" s="349">
        <v>5970.92</v>
      </c>
      <c r="I156" s="349">
        <v>77447.55528973254</v>
      </c>
      <c r="J156" s="349">
        <v>3849.6755890755535</v>
      </c>
      <c r="K156" s="349">
        <v>2667.76</v>
      </c>
      <c r="L156" s="349">
        <v>73597.879700656995</v>
      </c>
      <c r="M156" s="349">
        <v>48000.741787599669</v>
      </c>
      <c r="N156" s="349">
        <v>25597.137913057319</v>
      </c>
      <c r="O156" s="349">
        <v>19627.795589075555</v>
      </c>
      <c r="P156" s="349">
        <v>3024.78</v>
      </c>
      <c r="Q156" s="349">
        <v>83759.999700656976</v>
      </c>
      <c r="R156" s="349">
        <v>52191.941787599673</v>
      </c>
      <c r="S156" s="350">
        <v>31568.057913057321</v>
      </c>
    </row>
    <row r="157" spans="1:21" s="354" customFormat="1" ht="18" hidden="1" customHeight="1" thickTop="1" x14ac:dyDescent="0.3">
      <c r="A157" s="348" t="s">
        <v>200</v>
      </c>
      <c r="B157" s="352">
        <v>97783</v>
      </c>
      <c r="C157" s="352">
        <v>25315</v>
      </c>
      <c r="D157" s="352">
        <v>9505</v>
      </c>
      <c r="E157" s="352">
        <v>205</v>
      </c>
      <c r="F157" s="352">
        <v>15810</v>
      </c>
      <c r="G157" s="352">
        <v>11022</v>
      </c>
      <c r="H157" s="352">
        <v>4787</v>
      </c>
      <c r="I157" s="352">
        <v>72468</v>
      </c>
      <c r="J157" s="352">
        <v>6665</v>
      </c>
      <c r="K157" s="352">
        <v>1837</v>
      </c>
      <c r="L157" s="352">
        <v>65803</v>
      </c>
      <c r="M157" s="352">
        <v>43878</v>
      </c>
      <c r="N157" s="352">
        <v>21926</v>
      </c>
      <c r="O157" s="352">
        <v>16170</v>
      </c>
      <c r="P157" s="352">
        <v>2043</v>
      </c>
      <c r="Q157" s="352">
        <v>81613</v>
      </c>
      <c r="R157" s="352">
        <v>54900</v>
      </c>
      <c r="S157" s="353">
        <v>26713</v>
      </c>
    </row>
    <row r="158" spans="1:21" s="354" customFormat="1" ht="18" hidden="1" customHeight="1" thickTop="1" x14ac:dyDescent="0.3">
      <c r="A158" s="348" t="s">
        <v>201</v>
      </c>
      <c r="B158" s="355">
        <v>204073.735782295</v>
      </c>
      <c r="C158" s="355">
        <v>19194.32</v>
      </c>
      <c r="D158" s="355">
        <v>13913.42</v>
      </c>
      <c r="E158" s="355">
        <v>605.86</v>
      </c>
      <c r="F158" s="355">
        <v>5280.9</v>
      </c>
      <c r="G158" s="355">
        <v>817.5</v>
      </c>
      <c r="H158" s="355">
        <v>4463.3999999999996</v>
      </c>
      <c r="I158" s="355">
        <v>184879.41578229493</v>
      </c>
      <c r="J158" s="355">
        <v>47522.600996772424</v>
      </c>
      <c r="K158" s="355">
        <v>38676.213526305888</v>
      </c>
      <c r="L158" s="355">
        <v>137356.81478552253</v>
      </c>
      <c r="M158" s="355">
        <v>84651.826343210822</v>
      </c>
      <c r="N158" s="355">
        <v>52704.988442311704</v>
      </c>
      <c r="O158" s="355">
        <v>61436.020996772422</v>
      </c>
      <c r="P158" s="355">
        <v>39282.073526305889</v>
      </c>
      <c r="Q158" s="355">
        <v>142637.71478552252</v>
      </c>
      <c r="R158" s="355">
        <v>85469.326343210822</v>
      </c>
      <c r="S158" s="356">
        <v>57168.388442311705</v>
      </c>
    </row>
    <row r="159" spans="1:21" s="351" customFormat="1" ht="18" hidden="1" customHeight="1" thickTop="1" x14ac:dyDescent="0.3">
      <c r="A159" s="348" t="s">
        <v>202</v>
      </c>
      <c r="B159" s="355">
        <v>119967</v>
      </c>
      <c r="C159" s="355">
        <v>27953</v>
      </c>
      <c r="D159" s="355">
        <v>18362</v>
      </c>
      <c r="E159" s="355">
        <v>3467</v>
      </c>
      <c r="F159" s="355">
        <v>9592</v>
      </c>
      <c r="G159" s="355">
        <v>2260</v>
      </c>
      <c r="H159" s="355">
        <v>7332</v>
      </c>
      <c r="I159" s="355">
        <v>92014</v>
      </c>
      <c r="J159" s="355">
        <v>6292</v>
      </c>
      <c r="K159" s="355">
        <v>1451</v>
      </c>
      <c r="L159" s="355">
        <v>85722</v>
      </c>
      <c r="M159" s="355">
        <v>63063</v>
      </c>
      <c r="N159" s="355">
        <v>22659</v>
      </c>
      <c r="O159" s="355">
        <v>24653</v>
      </c>
      <c r="P159" s="355">
        <v>4919</v>
      </c>
      <c r="Q159" s="355">
        <v>95314</v>
      </c>
      <c r="R159" s="355">
        <v>65323</v>
      </c>
      <c r="S159" s="356">
        <v>29990</v>
      </c>
    </row>
    <row r="160" spans="1:21" s="351" customFormat="1" ht="18" hidden="1" customHeight="1" thickTop="1" x14ac:dyDescent="0.3">
      <c r="A160" s="357" t="s">
        <v>203</v>
      </c>
      <c r="B160" s="358">
        <v>152871.87538101626</v>
      </c>
      <c r="C160" s="358">
        <v>44040.480000000003</v>
      </c>
      <c r="D160" s="358">
        <v>30603.279999999999</v>
      </c>
      <c r="E160" s="358">
        <v>971.49</v>
      </c>
      <c r="F160" s="358">
        <v>13437.2</v>
      </c>
      <c r="G160" s="358">
        <v>6851</v>
      </c>
      <c r="H160" s="358">
        <v>6586</v>
      </c>
      <c r="I160" s="358">
        <v>108831.39538101625</v>
      </c>
      <c r="J160" s="358">
        <v>14022.121081180474</v>
      </c>
      <c r="K160" s="358">
        <v>2742.28</v>
      </c>
      <c r="L160" s="358">
        <v>94809.274299835772</v>
      </c>
      <c r="M160" s="358">
        <v>61476.546817519302</v>
      </c>
      <c r="N160" s="358">
        <v>33332.727482316477</v>
      </c>
      <c r="O160" s="358">
        <v>44625.401081180476</v>
      </c>
      <c r="P160" s="358">
        <v>3713.77</v>
      </c>
      <c r="Q160" s="358">
        <v>108246.47429983577</v>
      </c>
      <c r="R160" s="358">
        <v>68328</v>
      </c>
      <c r="S160" s="359">
        <v>39919</v>
      </c>
      <c r="U160" s="360"/>
    </row>
    <row r="161" spans="1:21" s="354" customFormat="1" ht="18" hidden="1" customHeight="1" thickTop="1" x14ac:dyDescent="0.3">
      <c r="A161" s="348" t="s">
        <v>204</v>
      </c>
      <c r="B161" s="355">
        <v>162655.79666666666</v>
      </c>
      <c r="C161" s="361">
        <v>70415.899999999994</v>
      </c>
      <c r="D161" s="361">
        <v>40728.94</v>
      </c>
      <c r="E161" s="361">
        <v>1824.28</v>
      </c>
      <c r="F161" s="361">
        <v>29686.959999999999</v>
      </c>
      <c r="G161" s="361">
        <v>13831.09</v>
      </c>
      <c r="H161" s="361">
        <v>15855.87</v>
      </c>
      <c r="I161" s="361">
        <v>92239.896666666667</v>
      </c>
      <c r="J161" s="361">
        <v>27609.826666666664</v>
      </c>
      <c r="K161" s="361">
        <v>225.79</v>
      </c>
      <c r="L161" s="361">
        <v>64630.07</v>
      </c>
      <c r="M161" s="361">
        <v>30106.016666666666</v>
      </c>
      <c r="N161" s="361">
        <v>34524.053333333337</v>
      </c>
      <c r="O161" s="355">
        <v>68338.766666666663</v>
      </c>
      <c r="P161" s="355">
        <v>2050.0700000000002</v>
      </c>
      <c r="Q161" s="355">
        <v>94317.03</v>
      </c>
      <c r="R161" s="355">
        <v>43937.106666666667</v>
      </c>
      <c r="S161" s="356">
        <v>50379.92333333334</v>
      </c>
      <c r="U161" s="362"/>
    </row>
    <row r="162" spans="1:21" s="365" customFormat="1" ht="18" hidden="1" customHeight="1" thickTop="1" x14ac:dyDescent="0.3">
      <c r="A162" s="325" t="s">
        <v>205</v>
      </c>
      <c r="B162" s="363">
        <f>SUM(B150:B161)</f>
        <v>1579836.0176477062</v>
      </c>
      <c r="C162" s="363">
        <f t="shared" ref="C162:S162" si="5">SUM(C150:C161)</f>
        <v>447328.93999999994</v>
      </c>
      <c r="D162" s="363">
        <f t="shared" si="5"/>
        <v>306618.76</v>
      </c>
      <c r="E162" s="363">
        <f t="shared" si="5"/>
        <v>13759.650000000001</v>
      </c>
      <c r="F162" s="363">
        <f t="shared" si="5"/>
        <v>140711.18</v>
      </c>
      <c r="G162" s="363">
        <f t="shared" si="5"/>
        <v>51613.789999999994</v>
      </c>
      <c r="H162" s="363">
        <f t="shared" si="5"/>
        <v>89095.19</v>
      </c>
      <c r="I162" s="363">
        <f t="shared" si="5"/>
        <v>1132507.2631197104</v>
      </c>
      <c r="J162" s="363">
        <f t="shared" si="5"/>
        <v>148285.22433369514</v>
      </c>
      <c r="K162" s="363">
        <f t="shared" si="5"/>
        <v>69984.04352630589</v>
      </c>
      <c r="L162" s="363">
        <f t="shared" si="5"/>
        <v>984221.03878601524</v>
      </c>
      <c r="M162" s="363">
        <f t="shared" si="5"/>
        <v>625215.13161499659</v>
      </c>
      <c r="N162" s="363">
        <f t="shared" si="5"/>
        <v>359006.90717101883</v>
      </c>
      <c r="O162" s="363">
        <f t="shared" si="5"/>
        <v>454903.98433369515</v>
      </c>
      <c r="P162" s="363">
        <f t="shared" si="5"/>
        <v>83744.693526305899</v>
      </c>
      <c r="Q162" s="363">
        <f t="shared" si="5"/>
        <v>1124931.2187860152</v>
      </c>
      <c r="R162" s="363">
        <f t="shared" si="5"/>
        <v>676829.37479747715</v>
      </c>
      <c r="S162" s="364">
        <f t="shared" si="5"/>
        <v>448103.3696887024</v>
      </c>
      <c r="U162" s="366"/>
    </row>
    <row r="163" spans="1:21" s="368" customFormat="1" ht="18" hidden="1" customHeight="1" thickTop="1" x14ac:dyDescent="0.3">
      <c r="A163" s="348" t="s">
        <v>206</v>
      </c>
      <c r="B163" s="355">
        <v>78814.60647506715</v>
      </c>
      <c r="C163" s="367">
        <v>29437.54</v>
      </c>
      <c r="D163" s="367">
        <v>19304.73</v>
      </c>
      <c r="E163" s="367">
        <v>3106.93</v>
      </c>
      <c r="F163" s="367">
        <v>10132.81</v>
      </c>
      <c r="G163" s="367">
        <v>4609.59</v>
      </c>
      <c r="H163" s="367">
        <v>5523.22</v>
      </c>
      <c r="I163" s="367">
        <v>49377.066475067157</v>
      </c>
      <c r="J163" s="367">
        <v>4781.047842709002</v>
      </c>
      <c r="K163" s="367">
        <v>1748</v>
      </c>
      <c r="L163" s="367">
        <v>44596.018632358144</v>
      </c>
      <c r="M163" s="367">
        <v>24639.523583227863</v>
      </c>
      <c r="N163" s="367">
        <v>19956.495049130288</v>
      </c>
      <c r="O163" s="355">
        <v>24085.777842709002</v>
      </c>
      <c r="P163" s="355">
        <v>4854.93</v>
      </c>
      <c r="Q163" s="355">
        <v>54728.828632358141</v>
      </c>
      <c r="R163" s="355">
        <v>29249.113583227863</v>
      </c>
      <c r="S163" s="356">
        <v>25479.715049130289</v>
      </c>
      <c r="U163" s="369"/>
    </row>
    <row r="164" spans="1:21" s="351" customFormat="1" ht="18" hidden="1" customHeight="1" thickTop="1" x14ac:dyDescent="0.3">
      <c r="A164" s="348" t="s">
        <v>207</v>
      </c>
      <c r="B164" s="355">
        <v>110447.21469007744</v>
      </c>
      <c r="C164" s="367">
        <v>30454.22</v>
      </c>
      <c r="D164" s="367">
        <v>15153.86</v>
      </c>
      <c r="E164" s="367">
        <v>269.04000000000002</v>
      </c>
      <c r="F164" s="367">
        <v>15300.36</v>
      </c>
      <c r="G164" s="367">
        <v>8684.23</v>
      </c>
      <c r="H164" s="367">
        <v>6616.13</v>
      </c>
      <c r="I164" s="367">
        <v>79992.994690077438</v>
      </c>
      <c r="J164" s="367">
        <v>7497.6628790194964</v>
      </c>
      <c r="K164" s="367">
        <v>6507.03</v>
      </c>
      <c r="L164" s="367">
        <v>72495.331811057942</v>
      </c>
      <c r="M164" s="367">
        <v>39013.060793636883</v>
      </c>
      <c r="N164" s="367">
        <v>33482.271017421066</v>
      </c>
      <c r="O164" s="370">
        <v>22651.522879019496</v>
      </c>
      <c r="P164" s="370">
        <v>6776.07</v>
      </c>
      <c r="Q164" s="370">
        <v>87795.691811057943</v>
      </c>
      <c r="R164" s="370">
        <v>47697.290793636879</v>
      </c>
      <c r="S164" s="371">
        <v>40098.401017421063</v>
      </c>
      <c r="U164" s="360"/>
    </row>
    <row r="165" spans="1:21" s="354" customFormat="1" ht="18" hidden="1" customHeight="1" thickTop="1" x14ac:dyDescent="0.3">
      <c r="A165" s="348" t="s">
        <v>208</v>
      </c>
      <c r="B165" s="355">
        <v>132017.32222372183</v>
      </c>
      <c r="C165" s="355">
        <v>38756.1</v>
      </c>
      <c r="D165" s="355">
        <v>21588.17</v>
      </c>
      <c r="E165" s="355">
        <v>1043.79</v>
      </c>
      <c r="F165" s="355">
        <v>17167.93</v>
      </c>
      <c r="G165" s="355">
        <v>10141.959999999999</v>
      </c>
      <c r="H165" s="355">
        <v>7025.97</v>
      </c>
      <c r="I165" s="355">
        <v>93261.222223721838</v>
      </c>
      <c r="J165" s="355">
        <v>14298.15565411229</v>
      </c>
      <c r="K165" s="355">
        <v>6737.48</v>
      </c>
      <c r="L165" s="355">
        <v>78963.066569609553</v>
      </c>
      <c r="M165" s="355">
        <v>47198.682455490554</v>
      </c>
      <c r="N165" s="355">
        <v>31764.384114119002</v>
      </c>
      <c r="O165" s="370">
        <v>35886.32565411229</v>
      </c>
      <c r="P165" s="370">
        <v>7781.27</v>
      </c>
      <c r="Q165" s="370">
        <v>96130.996569609546</v>
      </c>
      <c r="R165" s="370">
        <v>57340.642455490561</v>
      </c>
      <c r="S165" s="371">
        <v>38790.354114119</v>
      </c>
      <c r="U165" s="362"/>
    </row>
    <row r="166" spans="1:21" s="354" customFormat="1" ht="18" hidden="1" customHeight="1" thickTop="1" x14ac:dyDescent="0.3">
      <c r="A166" s="348" t="s">
        <v>209</v>
      </c>
      <c r="B166" s="372">
        <v>120303.25663763564</v>
      </c>
      <c r="C166" s="373">
        <v>20870.69311692</v>
      </c>
      <c r="D166" s="374">
        <v>15759.23569892</v>
      </c>
      <c r="E166" s="373">
        <v>1467.17</v>
      </c>
      <c r="F166" s="373">
        <v>5111.457418</v>
      </c>
      <c r="G166" s="373">
        <v>1800.81</v>
      </c>
      <c r="H166" s="373">
        <v>3310.647418</v>
      </c>
      <c r="I166" s="373">
        <v>99432.563520715645</v>
      </c>
      <c r="J166" s="373">
        <v>7165.0688986645964</v>
      </c>
      <c r="K166" s="373">
        <v>569.90951551680644</v>
      </c>
      <c r="L166" s="373">
        <v>92267.494622051046</v>
      </c>
      <c r="M166" s="373">
        <v>62016.068573918405</v>
      </c>
      <c r="N166" s="373">
        <v>30251.426048132646</v>
      </c>
      <c r="O166" s="375">
        <v>22924.304597584596</v>
      </c>
      <c r="P166" s="375">
        <v>2037.0795155168066</v>
      </c>
      <c r="Q166" s="375">
        <v>97378.952040051052</v>
      </c>
      <c r="R166" s="375">
        <v>63816.87857391841</v>
      </c>
      <c r="S166" s="376">
        <v>33562.07346613265</v>
      </c>
      <c r="U166" s="362"/>
    </row>
    <row r="167" spans="1:21" s="351" customFormat="1" ht="18" hidden="1" customHeight="1" thickTop="1" x14ac:dyDescent="0.3">
      <c r="A167" s="348" t="s">
        <v>210</v>
      </c>
      <c r="B167" s="372">
        <v>109717.3168216382</v>
      </c>
      <c r="C167" s="373">
        <v>30351.01</v>
      </c>
      <c r="D167" s="374">
        <v>19066.310000000001</v>
      </c>
      <c r="E167" s="373">
        <v>603</v>
      </c>
      <c r="F167" s="373">
        <v>11284.7</v>
      </c>
      <c r="G167" s="373">
        <v>2436.46</v>
      </c>
      <c r="H167" s="373">
        <v>8848.24</v>
      </c>
      <c r="I167" s="373">
        <v>79366.306821638209</v>
      </c>
      <c r="J167" s="373">
        <v>5262.6004868198779</v>
      </c>
      <c r="K167" s="373">
        <v>2195.86</v>
      </c>
      <c r="L167" s="373">
        <v>74103.706334818329</v>
      </c>
      <c r="M167" s="373">
        <v>48265.997098407744</v>
      </c>
      <c r="N167" s="373">
        <v>25837.709236410592</v>
      </c>
      <c r="O167" s="375">
        <v>24328.910486819877</v>
      </c>
      <c r="P167" s="375">
        <v>2798.86</v>
      </c>
      <c r="Q167" s="375">
        <v>85388.406334818341</v>
      </c>
      <c r="R167" s="375">
        <v>50702.457098407744</v>
      </c>
      <c r="S167" s="376">
        <v>34685.949236410583</v>
      </c>
      <c r="U167" s="360"/>
    </row>
    <row r="168" spans="1:21" s="382" customFormat="1" ht="18" hidden="1" customHeight="1" thickTop="1" x14ac:dyDescent="0.3">
      <c r="A168" s="340" t="s">
        <v>211</v>
      </c>
      <c r="B168" s="377">
        <v>139117.74935301309</v>
      </c>
      <c r="C168" s="378">
        <v>37212.53</v>
      </c>
      <c r="D168" s="379">
        <v>22850.61</v>
      </c>
      <c r="E168" s="378">
        <v>439.24</v>
      </c>
      <c r="F168" s="378">
        <v>14361.92</v>
      </c>
      <c r="G168" s="378">
        <v>3602.83</v>
      </c>
      <c r="H168" s="378">
        <v>10759.09</v>
      </c>
      <c r="I168" s="378">
        <v>101905.21935301309</v>
      </c>
      <c r="J168" s="378">
        <v>9941.6281920838192</v>
      </c>
      <c r="K168" s="378">
        <v>3375.37</v>
      </c>
      <c r="L168" s="378">
        <v>91963.591160929282</v>
      </c>
      <c r="M168" s="378">
        <v>58093.197029596668</v>
      </c>
      <c r="N168" s="378">
        <v>33870.394131332607</v>
      </c>
      <c r="O168" s="380">
        <v>32792.238192083816</v>
      </c>
      <c r="P168" s="380">
        <v>3814.61</v>
      </c>
      <c r="Q168" s="380">
        <v>106325.51116092928</v>
      </c>
      <c r="R168" s="380">
        <v>61696.027029596669</v>
      </c>
      <c r="S168" s="381">
        <v>44629.484131332611</v>
      </c>
      <c r="U168" s="383"/>
    </row>
    <row r="169" spans="1:21" s="354" customFormat="1" ht="18" hidden="1" customHeight="1" thickTop="1" x14ac:dyDescent="0.3">
      <c r="A169" s="348" t="s">
        <v>212</v>
      </c>
      <c r="B169" s="372">
        <v>147473.12541402047</v>
      </c>
      <c r="C169" s="373">
        <v>45637.43</v>
      </c>
      <c r="D169" s="374">
        <v>24798.59</v>
      </c>
      <c r="E169" s="373">
        <v>4077.6</v>
      </c>
      <c r="F169" s="373">
        <v>20838.84</v>
      </c>
      <c r="G169" s="373">
        <v>10507.12</v>
      </c>
      <c r="H169" s="373">
        <v>10331.719999999999</v>
      </c>
      <c r="I169" s="373">
        <v>101835.69541402046</v>
      </c>
      <c r="J169" s="373">
        <v>9246.6027586500495</v>
      </c>
      <c r="K169" s="373">
        <v>1627.2963718911155</v>
      </c>
      <c r="L169" s="373">
        <v>92589.092655370405</v>
      </c>
      <c r="M169" s="373">
        <v>57396.053575016471</v>
      </c>
      <c r="N169" s="373">
        <v>35193.039080353941</v>
      </c>
      <c r="O169" s="375">
        <v>34045.192758650046</v>
      </c>
      <c r="P169" s="375">
        <v>5704.8963718911155</v>
      </c>
      <c r="Q169" s="375">
        <v>113427.9326553704</v>
      </c>
      <c r="R169" s="375">
        <v>67903.173575016466</v>
      </c>
      <c r="S169" s="376">
        <v>45524.759080353935</v>
      </c>
      <c r="U169" s="362"/>
    </row>
    <row r="170" spans="1:21" s="354" customFormat="1" ht="18" hidden="1" customHeight="1" thickTop="1" x14ac:dyDescent="0.3">
      <c r="A170" s="348" t="s">
        <v>213</v>
      </c>
      <c r="B170" s="372">
        <v>153809.39476147969</v>
      </c>
      <c r="C170" s="373">
        <v>48283.37</v>
      </c>
      <c r="D170" s="374">
        <v>21054.27</v>
      </c>
      <c r="E170" s="373">
        <v>317.63</v>
      </c>
      <c r="F170" s="373">
        <v>27229.1</v>
      </c>
      <c r="G170" s="373">
        <v>13900.56</v>
      </c>
      <c r="H170" s="373">
        <v>13328.54</v>
      </c>
      <c r="I170" s="373">
        <v>105526.0247614797</v>
      </c>
      <c r="J170" s="373">
        <v>19227.33181339757</v>
      </c>
      <c r="K170" s="373">
        <v>6375.76</v>
      </c>
      <c r="L170" s="373">
        <v>86298.692948082127</v>
      </c>
      <c r="M170" s="373">
        <v>57097.830399849525</v>
      </c>
      <c r="N170" s="373">
        <v>29200.862548232599</v>
      </c>
      <c r="O170" s="375">
        <v>40281.601813397574</v>
      </c>
      <c r="P170" s="375">
        <v>6693.39</v>
      </c>
      <c r="Q170" s="375">
        <v>113527.79294808213</v>
      </c>
      <c r="R170" s="375">
        <v>70998.390399849523</v>
      </c>
      <c r="S170" s="376">
        <v>42529.402548232603</v>
      </c>
      <c r="U170" s="362"/>
    </row>
    <row r="171" spans="1:21" s="354" customFormat="1" ht="18" hidden="1" customHeight="1" thickTop="1" x14ac:dyDescent="0.3">
      <c r="A171" s="348" t="s">
        <v>214</v>
      </c>
      <c r="B171" s="372">
        <v>132506.74182587379</v>
      </c>
      <c r="C171" s="373">
        <v>30405.59</v>
      </c>
      <c r="D171" s="374">
        <v>16204.34</v>
      </c>
      <c r="E171" s="373">
        <v>58.26</v>
      </c>
      <c r="F171" s="373">
        <v>14201.25</v>
      </c>
      <c r="G171" s="373">
        <v>2898.57</v>
      </c>
      <c r="H171" s="373">
        <v>11302.68</v>
      </c>
      <c r="I171" s="373">
        <v>102101.15182587378</v>
      </c>
      <c r="J171" s="373">
        <v>9434.5732353187577</v>
      </c>
      <c r="K171" s="373">
        <v>0</v>
      </c>
      <c r="L171" s="373">
        <v>92666.578590555029</v>
      </c>
      <c r="M171" s="373">
        <v>71603.624879877068</v>
      </c>
      <c r="N171" s="373">
        <v>21062.95371067795</v>
      </c>
      <c r="O171" s="375">
        <v>25638.91323531876</v>
      </c>
      <c r="P171" s="375">
        <v>58.26</v>
      </c>
      <c r="Q171" s="375">
        <v>106867.82859055503</v>
      </c>
      <c r="R171" s="375">
        <v>74502.194879877075</v>
      </c>
      <c r="S171" s="376">
        <v>32365.63371067795</v>
      </c>
      <c r="U171" s="362"/>
    </row>
    <row r="172" spans="1:21" s="351" customFormat="1" ht="18" hidden="1" customHeight="1" thickTop="1" x14ac:dyDescent="0.3">
      <c r="A172" s="340" t="s">
        <v>215</v>
      </c>
      <c r="B172" s="377">
        <v>168155.86559022707</v>
      </c>
      <c r="C172" s="378">
        <v>38841.589999999997</v>
      </c>
      <c r="D172" s="379">
        <v>29453.17</v>
      </c>
      <c r="E172" s="378">
        <v>1361.1</v>
      </c>
      <c r="F172" s="378">
        <v>9388.42</v>
      </c>
      <c r="G172" s="378">
        <v>2528.4</v>
      </c>
      <c r="H172" s="378">
        <v>6860.02</v>
      </c>
      <c r="I172" s="378">
        <v>129314.27559022707</v>
      </c>
      <c r="J172" s="378">
        <v>7469.4033823992058</v>
      </c>
      <c r="K172" s="378">
        <v>2402.89</v>
      </c>
      <c r="L172" s="378">
        <v>121844.87220782787</v>
      </c>
      <c r="M172" s="378">
        <v>76098.300985062699</v>
      </c>
      <c r="N172" s="378">
        <v>45746.571222765167</v>
      </c>
      <c r="O172" s="380">
        <v>36922.573382399205</v>
      </c>
      <c r="P172" s="380">
        <v>3763.99</v>
      </c>
      <c r="Q172" s="380">
        <v>131233.29220782788</v>
      </c>
      <c r="R172" s="380">
        <v>78626.700985062693</v>
      </c>
      <c r="S172" s="381">
        <v>52606.591222765164</v>
      </c>
      <c r="U172" s="360"/>
    </row>
    <row r="173" spans="1:21" s="351" customFormat="1" ht="18" hidden="1" customHeight="1" thickTop="1" x14ac:dyDescent="0.3">
      <c r="A173" s="348" t="s">
        <v>216</v>
      </c>
      <c r="B173" s="372">
        <v>134384.65064459771</v>
      </c>
      <c r="C173" s="373">
        <v>37522.17</v>
      </c>
      <c r="D173" s="374">
        <v>18722.22</v>
      </c>
      <c r="E173" s="373">
        <v>1104.23</v>
      </c>
      <c r="F173" s="373">
        <v>18799.95</v>
      </c>
      <c r="G173" s="373">
        <v>7858.32</v>
      </c>
      <c r="H173" s="373">
        <v>10941.63</v>
      </c>
      <c r="I173" s="373">
        <v>96862.48064459773</v>
      </c>
      <c r="J173" s="373">
        <v>5741.159643090813</v>
      </c>
      <c r="K173" s="373">
        <v>3723.32</v>
      </c>
      <c r="L173" s="373">
        <v>91121.32100150692</v>
      </c>
      <c r="M173" s="373">
        <v>63477.413315859689</v>
      </c>
      <c r="N173" s="373">
        <v>27643.90768564722</v>
      </c>
      <c r="O173" s="375">
        <v>24463.379643090815</v>
      </c>
      <c r="P173" s="375">
        <v>4827.55</v>
      </c>
      <c r="Q173" s="375">
        <v>109921.27100150692</v>
      </c>
      <c r="R173" s="375">
        <v>71335.733315859688</v>
      </c>
      <c r="S173" s="376">
        <v>38585.537685647221</v>
      </c>
      <c r="U173" s="360"/>
    </row>
    <row r="174" spans="1:21" s="382" customFormat="1" ht="18" hidden="1" customHeight="1" thickTop="1" x14ac:dyDescent="0.3">
      <c r="A174" s="340" t="s">
        <v>217</v>
      </c>
      <c r="B174" s="384">
        <v>222009.90099150129</v>
      </c>
      <c r="C174" s="385">
        <v>86333.41</v>
      </c>
      <c r="D174" s="386">
        <v>48557.59</v>
      </c>
      <c r="E174" s="385">
        <v>2691.28</v>
      </c>
      <c r="F174" s="385">
        <v>37775.82</v>
      </c>
      <c r="G174" s="385">
        <v>20869.509999999998</v>
      </c>
      <c r="H174" s="385">
        <v>16906.310000000001</v>
      </c>
      <c r="I174" s="385">
        <v>135676.49099150128</v>
      </c>
      <c r="J174" s="385">
        <v>9380.3349945277114</v>
      </c>
      <c r="K174" s="385">
        <v>5183.4799999999996</v>
      </c>
      <c r="L174" s="385">
        <v>126296.15599697357</v>
      </c>
      <c r="M174" s="385">
        <v>64733.935477132967</v>
      </c>
      <c r="N174" s="385">
        <v>61562.220519840615</v>
      </c>
      <c r="O174" s="387">
        <v>57937.924994527719</v>
      </c>
      <c r="P174" s="387">
        <v>7874.76</v>
      </c>
      <c r="Q174" s="387">
        <v>164071.97599697358</v>
      </c>
      <c r="R174" s="387">
        <v>85603.445477132962</v>
      </c>
      <c r="S174" s="388">
        <v>78468.530519840613</v>
      </c>
      <c r="U174" s="383"/>
    </row>
    <row r="175" spans="1:21" s="351" customFormat="1" ht="18" hidden="1" customHeight="1" thickTop="1" x14ac:dyDescent="0.3">
      <c r="A175" s="37" t="s">
        <v>218</v>
      </c>
      <c r="B175" s="389">
        <f>SUM(B163:B174)</f>
        <v>1648757.1454288536</v>
      </c>
      <c r="C175" s="389">
        <f t="shared" ref="C175:S175" si="6">SUM(C163:C174)</f>
        <v>474105.65311692003</v>
      </c>
      <c r="D175" s="389">
        <f t="shared" si="6"/>
        <v>272513.09569891996</v>
      </c>
      <c r="E175" s="389">
        <f t="shared" si="6"/>
        <v>16539.27</v>
      </c>
      <c r="F175" s="389">
        <f t="shared" si="6"/>
        <v>201592.55741800001</v>
      </c>
      <c r="G175" s="389">
        <f t="shared" si="6"/>
        <v>89838.36</v>
      </c>
      <c r="H175" s="389">
        <f t="shared" si="6"/>
        <v>111754.19741800001</v>
      </c>
      <c r="I175" s="389">
        <f t="shared" si="6"/>
        <v>1174651.4923119335</v>
      </c>
      <c r="J175" s="389">
        <f t="shared" si="6"/>
        <v>109445.5697807932</v>
      </c>
      <c r="K175" s="389">
        <f t="shared" si="6"/>
        <v>40446.395887407925</v>
      </c>
      <c r="L175" s="389">
        <f t="shared" si="6"/>
        <v>1065205.92253114</v>
      </c>
      <c r="M175" s="389">
        <f t="shared" si="6"/>
        <v>669633.68816707656</v>
      </c>
      <c r="N175" s="389">
        <f t="shared" si="6"/>
        <v>395572.23436406365</v>
      </c>
      <c r="O175" s="389">
        <f t="shared" si="6"/>
        <v>381958.66547971324</v>
      </c>
      <c r="P175" s="389">
        <f t="shared" si="6"/>
        <v>56985.665887407929</v>
      </c>
      <c r="Q175" s="389">
        <f t="shared" si="6"/>
        <v>1266798.4799491405</v>
      </c>
      <c r="R175" s="389">
        <f t="shared" si="6"/>
        <v>759472.04816707643</v>
      </c>
      <c r="S175" s="390">
        <f t="shared" si="6"/>
        <v>507326.43178206362</v>
      </c>
      <c r="U175" s="360"/>
    </row>
    <row r="176" spans="1:21" s="351" customFormat="1" ht="18" hidden="1" customHeight="1" thickTop="1" x14ac:dyDescent="0.3">
      <c r="A176" s="348" t="s">
        <v>219</v>
      </c>
      <c r="B176" s="355">
        <v>99647.191052631591</v>
      </c>
      <c r="C176" s="355">
        <v>30166.57</v>
      </c>
      <c r="D176" s="355">
        <v>18421.47</v>
      </c>
      <c r="E176" s="355">
        <v>3404.03</v>
      </c>
      <c r="F176" s="355">
        <v>11745.1</v>
      </c>
      <c r="G176" s="355">
        <v>5609.72</v>
      </c>
      <c r="H176" s="355">
        <v>6135.38</v>
      </c>
      <c r="I176" s="355">
        <v>69480.621052631584</v>
      </c>
      <c r="J176" s="355">
        <v>5560.2215789473685</v>
      </c>
      <c r="K176" s="355">
        <v>1869.08</v>
      </c>
      <c r="L176" s="355">
        <v>63920.399473684207</v>
      </c>
      <c r="M176" s="355">
        <v>41917.648421052632</v>
      </c>
      <c r="N176" s="355">
        <v>22002.751052631578</v>
      </c>
      <c r="O176" s="355">
        <v>23981.691578947371</v>
      </c>
      <c r="P176" s="355">
        <v>5273.11</v>
      </c>
      <c r="Q176" s="355">
        <v>75665.499473684205</v>
      </c>
      <c r="R176" s="355">
        <v>47527.368421052626</v>
      </c>
      <c r="S176" s="356">
        <v>28138.131052631579</v>
      </c>
      <c r="U176" s="360"/>
    </row>
    <row r="177" spans="1:21" s="382" customFormat="1" ht="18" hidden="1" customHeight="1" thickTop="1" x14ac:dyDescent="0.3">
      <c r="A177" s="340" t="s">
        <v>220</v>
      </c>
      <c r="B177" s="391">
        <v>136392.20697052075</v>
      </c>
      <c r="C177" s="391">
        <v>39068.629999999997</v>
      </c>
      <c r="D177" s="391">
        <v>15501.02</v>
      </c>
      <c r="E177" s="391">
        <v>426.22</v>
      </c>
      <c r="F177" s="391">
        <v>23567.61</v>
      </c>
      <c r="G177" s="391">
        <v>12570.18</v>
      </c>
      <c r="H177" s="391">
        <v>10997.43</v>
      </c>
      <c r="I177" s="391">
        <v>97323.576970520779</v>
      </c>
      <c r="J177" s="391">
        <v>38640.049328656787</v>
      </c>
      <c r="K177" s="391">
        <v>3538.82</v>
      </c>
      <c r="L177" s="391">
        <v>58683.527641863991</v>
      </c>
      <c r="M177" s="391">
        <v>36122.482023492666</v>
      </c>
      <c r="N177" s="391">
        <v>22561.045618371318</v>
      </c>
      <c r="O177" s="391">
        <v>54141.069328656784</v>
      </c>
      <c r="P177" s="391">
        <v>3965.04</v>
      </c>
      <c r="Q177" s="391">
        <v>82251.137641863985</v>
      </c>
      <c r="R177" s="391">
        <v>48692.662023492667</v>
      </c>
      <c r="S177" s="392">
        <v>33558.475618371318</v>
      </c>
      <c r="U177" s="383"/>
    </row>
    <row r="178" spans="1:21" s="351" customFormat="1" ht="18" hidden="1" customHeight="1" thickTop="1" x14ac:dyDescent="0.3">
      <c r="A178" s="393">
        <v>2017.3</v>
      </c>
      <c r="B178" s="394">
        <v>104599</v>
      </c>
      <c r="C178" s="394">
        <v>30221</v>
      </c>
      <c r="D178" s="394">
        <v>20586</v>
      </c>
      <c r="E178" s="394">
        <v>575</v>
      </c>
      <c r="F178" s="394">
        <v>9635</v>
      </c>
      <c r="G178" s="394">
        <v>3521</v>
      </c>
      <c r="H178" s="394">
        <v>6115</v>
      </c>
      <c r="I178" s="394">
        <v>74377</v>
      </c>
      <c r="J178" s="394">
        <v>12865</v>
      </c>
      <c r="K178" s="394">
        <v>2627</v>
      </c>
      <c r="L178" s="394">
        <v>61512</v>
      </c>
      <c r="M178" s="394">
        <v>34562</v>
      </c>
      <c r="N178" s="394">
        <v>26950</v>
      </c>
      <c r="O178" s="394">
        <v>33451</v>
      </c>
      <c r="P178" s="394">
        <v>3202</v>
      </c>
      <c r="Q178" s="394">
        <v>71148</v>
      </c>
      <c r="R178" s="394">
        <v>38083</v>
      </c>
      <c r="S178" s="395">
        <v>33065</v>
      </c>
      <c r="U178" s="360"/>
    </row>
    <row r="179" spans="1:21" s="368" customFormat="1" ht="18" hidden="1" customHeight="1" thickTop="1" x14ac:dyDescent="0.3">
      <c r="A179" s="396" t="s">
        <v>221</v>
      </c>
      <c r="B179" s="397">
        <f>SUM(B176:B178)</f>
        <v>340638.39802315237</v>
      </c>
      <c r="C179" s="397">
        <f t="shared" ref="C179:S179" si="7">SUM(C176:C178)</f>
        <v>99456.2</v>
      </c>
      <c r="D179" s="397">
        <f t="shared" si="7"/>
        <v>54508.490000000005</v>
      </c>
      <c r="E179" s="397">
        <f t="shared" si="7"/>
        <v>4405.25</v>
      </c>
      <c r="F179" s="397">
        <f t="shared" si="7"/>
        <v>44947.71</v>
      </c>
      <c r="G179" s="397">
        <f t="shared" si="7"/>
        <v>21700.9</v>
      </c>
      <c r="H179" s="397">
        <f t="shared" si="7"/>
        <v>23247.81</v>
      </c>
      <c r="I179" s="397">
        <f t="shared" si="7"/>
        <v>241181.19802315236</v>
      </c>
      <c r="J179" s="397">
        <f t="shared" si="7"/>
        <v>57065.270907604157</v>
      </c>
      <c r="K179" s="397">
        <f t="shared" si="7"/>
        <v>8034.9</v>
      </c>
      <c r="L179" s="397">
        <f t="shared" si="7"/>
        <v>184115.9271155482</v>
      </c>
      <c r="M179" s="397">
        <f t="shared" si="7"/>
        <v>112602.1304445453</v>
      </c>
      <c r="N179" s="397">
        <f t="shared" si="7"/>
        <v>71513.7966710029</v>
      </c>
      <c r="O179" s="397">
        <f t="shared" si="7"/>
        <v>111573.76090760416</v>
      </c>
      <c r="P179" s="397">
        <f t="shared" si="7"/>
        <v>12440.15</v>
      </c>
      <c r="Q179" s="397">
        <f t="shared" si="7"/>
        <v>229064.63711554819</v>
      </c>
      <c r="R179" s="397">
        <f t="shared" si="7"/>
        <v>134303.03044454529</v>
      </c>
      <c r="S179" s="398">
        <f t="shared" si="7"/>
        <v>94761.606671002897</v>
      </c>
      <c r="U179" s="369"/>
    </row>
    <row r="180" spans="1:21" s="351" customFormat="1" ht="18" hidden="1" customHeight="1" thickTop="1" x14ac:dyDescent="0.3">
      <c r="A180" s="348">
        <v>2017.4</v>
      </c>
      <c r="B180" s="355">
        <v>158022</v>
      </c>
      <c r="C180" s="355">
        <v>31810</v>
      </c>
      <c r="D180" s="355">
        <v>23551</v>
      </c>
      <c r="E180" s="355">
        <v>243</v>
      </c>
      <c r="F180" s="355">
        <v>8259</v>
      </c>
      <c r="G180" s="355">
        <v>1201</v>
      </c>
      <c r="H180" s="355">
        <v>7058</v>
      </c>
      <c r="I180" s="355">
        <v>126212</v>
      </c>
      <c r="J180" s="355">
        <v>16683</v>
      </c>
      <c r="K180" s="355">
        <v>8385</v>
      </c>
      <c r="L180" s="355">
        <v>109529</v>
      </c>
      <c r="M180" s="355">
        <v>52806</v>
      </c>
      <c r="N180" s="355">
        <v>56722</v>
      </c>
      <c r="O180" s="355">
        <v>40234.078930835494</v>
      </c>
      <c r="P180" s="355">
        <v>8628.33</v>
      </c>
      <c r="Q180" s="355">
        <v>117787.63444291307</v>
      </c>
      <c r="R180" s="355">
        <v>54007.814848323018</v>
      </c>
      <c r="S180" s="356">
        <v>63779.819594590052</v>
      </c>
      <c r="U180" s="360"/>
    </row>
    <row r="181" spans="1:21" s="382" customFormat="1" ht="18" hidden="1" customHeight="1" thickTop="1" x14ac:dyDescent="0.3">
      <c r="A181" s="340">
        <v>2017.5</v>
      </c>
      <c r="B181" s="391">
        <v>138305</v>
      </c>
      <c r="C181" s="391">
        <v>34179</v>
      </c>
      <c r="D181" s="391">
        <v>22469</v>
      </c>
      <c r="E181" s="391">
        <v>484</v>
      </c>
      <c r="F181" s="391">
        <v>11709</v>
      </c>
      <c r="G181" s="391">
        <v>1880</v>
      </c>
      <c r="H181" s="391">
        <v>9829</v>
      </c>
      <c r="I181" s="391">
        <v>104127</v>
      </c>
      <c r="J181" s="391">
        <v>17384</v>
      </c>
      <c r="K181" s="391">
        <v>8117</v>
      </c>
      <c r="L181" s="391">
        <v>86743</v>
      </c>
      <c r="M181" s="391">
        <v>59645</v>
      </c>
      <c r="N181" s="391">
        <v>27098</v>
      </c>
      <c r="O181" s="391">
        <v>39854</v>
      </c>
      <c r="P181" s="391">
        <v>8601</v>
      </c>
      <c r="Q181" s="391">
        <v>98452</v>
      </c>
      <c r="R181" s="391">
        <v>61525</v>
      </c>
      <c r="S181" s="392">
        <v>36927</v>
      </c>
      <c r="U181" s="383"/>
    </row>
    <row r="182" spans="1:21" s="400" customFormat="1" ht="19.5" hidden="1" customHeight="1" thickTop="1" x14ac:dyDescent="0.3">
      <c r="A182" s="340">
        <v>2017.6</v>
      </c>
      <c r="B182" s="384">
        <v>144907</v>
      </c>
      <c r="C182" s="384">
        <v>53924</v>
      </c>
      <c r="D182" s="384">
        <v>36613</v>
      </c>
      <c r="E182" s="384">
        <v>765</v>
      </c>
      <c r="F182" s="384">
        <v>17311</v>
      </c>
      <c r="G182" s="384">
        <v>6740</v>
      </c>
      <c r="H182" s="384">
        <v>10571</v>
      </c>
      <c r="I182" s="384">
        <v>90984</v>
      </c>
      <c r="J182" s="384">
        <v>3814</v>
      </c>
      <c r="K182" s="384">
        <v>1935</v>
      </c>
      <c r="L182" s="384">
        <v>87170</v>
      </c>
      <c r="M182" s="384">
        <v>54651</v>
      </c>
      <c r="N182" s="384">
        <v>32520</v>
      </c>
      <c r="O182" s="384">
        <v>40426</v>
      </c>
      <c r="P182" s="384">
        <v>2700</v>
      </c>
      <c r="Q182" s="384">
        <v>104481</v>
      </c>
      <c r="R182" s="384">
        <v>61390</v>
      </c>
      <c r="S182" s="399">
        <v>43091</v>
      </c>
      <c r="U182" s="401"/>
    </row>
    <row r="183" spans="1:21" s="402" customFormat="1" ht="19.5" hidden="1" customHeight="1" thickTop="1" x14ac:dyDescent="0.3">
      <c r="A183" s="396" t="s">
        <v>222</v>
      </c>
      <c r="B183" s="397">
        <f>SUM(B180:B182)</f>
        <v>441234</v>
      </c>
      <c r="C183" s="397">
        <f t="shared" ref="C183:S183" si="8">SUM(C180:C182)</f>
        <v>119913</v>
      </c>
      <c r="D183" s="397">
        <f t="shared" si="8"/>
        <v>82633</v>
      </c>
      <c r="E183" s="397">
        <f t="shared" si="8"/>
        <v>1492</v>
      </c>
      <c r="F183" s="397">
        <f t="shared" si="8"/>
        <v>37279</v>
      </c>
      <c r="G183" s="397">
        <f t="shared" si="8"/>
        <v>9821</v>
      </c>
      <c r="H183" s="397">
        <f t="shared" si="8"/>
        <v>27458</v>
      </c>
      <c r="I183" s="397">
        <f t="shared" si="8"/>
        <v>321323</v>
      </c>
      <c r="J183" s="397">
        <f t="shared" si="8"/>
        <v>37881</v>
      </c>
      <c r="K183" s="397">
        <f t="shared" si="8"/>
        <v>18437</v>
      </c>
      <c r="L183" s="397">
        <f t="shared" si="8"/>
        <v>283442</v>
      </c>
      <c r="M183" s="397">
        <f t="shared" si="8"/>
        <v>167102</v>
      </c>
      <c r="N183" s="397">
        <f t="shared" si="8"/>
        <v>116340</v>
      </c>
      <c r="O183" s="397">
        <f t="shared" si="8"/>
        <v>120514.0789308355</v>
      </c>
      <c r="P183" s="397">
        <f t="shared" si="8"/>
        <v>19929.330000000002</v>
      </c>
      <c r="Q183" s="397">
        <f t="shared" si="8"/>
        <v>320720.63444291305</v>
      </c>
      <c r="R183" s="397">
        <f t="shared" si="8"/>
        <v>176922.814848323</v>
      </c>
      <c r="S183" s="398">
        <f t="shared" si="8"/>
        <v>143797.81959459005</v>
      </c>
      <c r="U183" s="403"/>
    </row>
    <row r="184" spans="1:21" s="351" customFormat="1" ht="18" hidden="1" customHeight="1" thickTop="1" x14ac:dyDescent="0.3">
      <c r="A184" s="348">
        <v>2017.7</v>
      </c>
      <c r="B184" s="355">
        <v>97985</v>
      </c>
      <c r="C184" s="355">
        <v>26446</v>
      </c>
      <c r="D184" s="355">
        <v>16471</v>
      </c>
      <c r="E184" s="355">
        <v>725</v>
      </c>
      <c r="F184" s="355">
        <v>9975</v>
      </c>
      <c r="G184" s="355">
        <v>1931</v>
      </c>
      <c r="H184" s="355">
        <v>8044</v>
      </c>
      <c r="I184" s="355">
        <v>71539</v>
      </c>
      <c r="J184" s="355">
        <v>3497</v>
      </c>
      <c r="K184" s="355">
        <v>1718</v>
      </c>
      <c r="L184" s="355">
        <v>68042</v>
      </c>
      <c r="M184" s="355">
        <v>43831</v>
      </c>
      <c r="N184" s="355">
        <v>24211</v>
      </c>
      <c r="O184" s="355">
        <v>19968</v>
      </c>
      <c r="P184" s="355">
        <v>2443</v>
      </c>
      <c r="Q184" s="355">
        <v>78017</v>
      </c>
      <c r="R184" s="355">
        <v>45762</v>
      </c>
      <c r="S184" s="356">
        <v>32255</v>
      </c>
      <c r="U184" s="360"/>
    </row>
    <row r="185" spans="1:21" s="354" customFormat="1" ht="18" hidden="1" customHeight="1" thickTop="1" x14ac:dyDescent="0.3">
      <c r="A185" s="348">
        <v>2017.8</v>
      </c>
      <c r="B185" s="355">
        <v>144577</v>
      </c>
      <c r="C185" s="355">
        <v>40024</v>
      </c>
      <c r="D185" s="355">
        <v>25864</v>
      </c>
      <c r="E185" s="355">
        <v>1548</v>
      </c>
      <c r="F185" s="355">
        <v>14161</v>
      </c>
      <c r="G185" s="355">
        <v>8497</v>
      </c>
      <c r="H185" s="355">
        <v>5664</v>
      </c>
      <c r="I185" s="355">
        <v>104553</v>
      </c>
      <c r="J185" s="355">
        <v>9082</v>
      </c>
      <c r="K185" s="355">
        <v>7393</v>
      </c>
      <c r="L185" s="355">
        <v>95470</v>
      </c>
      <c r="M185" s="355">
        <v>64265</v>
      </c>
      <c r="N185" s="355">
        <v>31206</v>
      </c>
      <c r="O185" s="355">
        <v>34945.71395390822</v>
      </c>
      <c r="P185" s="355">
        <v>8941.2998115830596</v>
      </c>
      <c r="Q185" s="355">
        <v>109631.24924668217</v>
      </c>
      <c r="R185" s="355">
        <v>72761.670902756072</v>
      </c>
      <c r="S185" s="356">
        <v>36869.578343926107</v>
      </c>
      <c r="U185" s="362"/>
    </row>
    <row r="186" spans="1:21" s="351" customFormat="1" ht="18" hidden="1" customHeight="1" thickTop="1" x14ac:dyDescent="0.3">
      <c r="A186" s="340">
        <v>2017.9</v>
      </c>
      <c r="B186" s="391">
        <v>130687</v>
      </c>
      <c r="C186" s="391">
        <v>30143</v>
      </c>
      <c r="D186" s="391">
        <v>16971</v>
      </c>
      <c r="E186" s="391">
        <v>1020</v>
      </c>
      <c r="F186" s="391">
        <v>13171</v>
      </c>
      <c r="G186" s="391">
        <v>6592</v>
      </c>
      <c r="H186" s="391">
        <v>6579</v>
      </c>
      <c r="I186" s="391">
        <v>100544</v>
      </c>
      <c r="J186" s="391">
        <v>5886</v>
      </c>
      <c r="K186" s="391">
        <v>2411</v>
      </c>
      <c r="L186" s="391">
        <v>94658</v>
      </c>
      <c r="M186" s="391">
        <v>57267</v>
      </c>
      <c r="N186" s="391">
        <v>37390</v>
      </c>
      <c r="O186" s="391">
        <v>22857</v>
      </c>
      <c r="P186" s="391">
        <v>3430</v>
      </c>
      <c r="Q186" s="391">
        <v>107829</v>
      </c>
      <c r="R186" s="391">
        <v>63859</v>
      </c>
      <c r="S186" s="392">
        <v>43970</v>
      </c>
      <c r="U186" s="360"/>
    </row>
    <row r="187" spans="1:21" s="368" customFormat="1" ht="18" hidden="1" customHeight="1" thickTop="1" x14ac:dyDescent="0.3">
      <c r="A187" s="396" t="s">
        <v>223</v>
      </c>
      <c r="B187" s="404">
        <f>SUM(B184:B186)</f>
        <v>373249</v>
      </c>
      <c r="C187" s="404">
        <f t="shared" ref="C187:S187" si="9">SUM(C184:C186)</f>
        <v>96613</v>
      </c>
      <c r="D187" s="404">
        <f t="shared" si="9"/>
        <v>59306</v>
      </c>
      <c r="E187" s="404">
        <f t="shared" si="9"/>
        <v>3293</v>
      </c>
      <c r="F187" s="404">
        <f t="shared" si="9"/>
        <v>37307</v>
      </c>
      <c r="G187" s="404">
        <f t="shared" si="9"/>
        <v>17020</v>
      </c>
      <c r="H187" s="404">
        <f t="shared" si="9"/>
        <v>20287</v>
      </c>
      <c r="I187" s="404">
        <f t="shared" si="9"/>
        <v>276636</v>
      </c>
      <c r="J187" s="404">
        <f t="shared" si="9"/>
        <v>18465</v>
      </c>
      <c r="K187" s="404">
        <f t="shared" si="9"/>
        <v>11522</v>
      </c>
      <c r="L187" s="404">
        <f t="shared" si="9"/>
        <v>258170</v>
      </c>
      <c r="M187" s="404">
        <f t="shared" si="9"/>
        <v>165363</v>
      </c>
      <c r="N187" s="404">
        <f t="shared" si="9"/>
        <v>92807</v>
      </c>
      <c r="O187" s="404">
        <f t="shared" si="9"/>
        <v>77770.713953908213</v>
      </c>
      <c r="P187" s="404">
        <f t="shared" si="9"/>
        <v>14814.29981158306</v>
      </c>
      <c r="Q187" s="404">
        <f t="shared" si="9"/>
        <v>295477.24924668216</v>
      </c>
      <c r="R187" s="404">
        <f t="shared" si="9"/>
        <v>182382.67090275607</v>
      </c>
      <c r="S187" s="405">
        <f t="shared" si="9"/>
        <v>113094.57834392611</v>
      </c>
      <c r="U187" s="369"/>
    </row>
    <row r="188" spans="1:21" s="351" customFormat="1" ht="18" hidden="1" customHeight="1" thickTop="1" x14ac:dyDescent="0.3">
      <c r="A188" s="406" t="s">
        <v>224</v>
      </c>
      <c r="B188" s="391">
        <v>93467</v>
      </c>
      <c r="C188" s="391">
        <v>17077</v>
      </c>
      <c r="D188" s="391">
        <v>8826</v>
      </c>
      <c r="E188" s="391">
        <v>781</v>
      </c>
      <c r="F188" s="391">
        <v>8251</v>
      </c>
      <c r="G188" s="391">
        <v>1738</v>
      </c>
      <c r="H188" s="391">
        <v>6513</v>
      </c>
      <c r="I188" s="391">
        <v>76390</v>
      </c>
      <c r="J188" s="391">
        <v>11618</v>
      </c>
      <c r="K188" s="391">
        <v>6724</v>
      </c>
      <c r="L188" s="391">
        <v>64772</v>
      </c>
      <c r="M188" s="391">
        <v>26561</v>
      </c>
      <c r="N188" s="391">
        <v>38211</v>
      </c>
      <c r="O188" s="391">
        <v>20444</v>
      </c>
      <c r="P188" s="391">
        <v>7505</v>
      </c>
      <c r="Q188" s="391">
        <v>73023</v>
      </c>
      <c r="R188" s="391">
        <v>28298</v>
      </c>
      <c r="S188" s="392">
        <v>44724</v>
      </c>
      <c r="U188" s="360"/>
    </row>
    <row r="189" spans="1:21" s="410" customFormat="1" ht="18" hidden="1" customHeight="1" thickTop="1" x14ac:dyDescent="0.3">
      <c r="A189" s="407" t="s">
        <v>225</v>
      </c>
      <c r="B189" s="408">
        <v>131559</v>
      </c>
      <c r="C189" s="408">
        <v>35993</v>
      </c>
      <c r="D189" s="408">
        <v>22922</v>
      </c>
      <c r="E189" s="408">
        <v>358</v>
      </c>
      <c r="F189" s="408">
        <v>13071</v>
      </c>
      <c r="G189" s="408">
        <v>2270</v>
      </c>
      <c r="H189" s="408">
        <v>10801</v>
      </c>
      <c r="I189" s="408">
        <v>95566</v>
      </c>
      <c r="J189" s="408">
        <v>9197</v>
      </c>
      <c r="K189" s="408">
        <v>5015</v>
      </c>
      <c r="L189" s="408">
        <v>86369</v>
      </c>
      <c r="M189" s="408">
        <v>52669</v>
      </c>
      <c r="N189" s="408">
        <v>33699</v>
      </c>
      <c r="O189" s="408">
        <v>32119</v>
      </c>
      <c r="P189" s="408">
        <v>5374</v>
      </c>
      <c r="Q189" s="408">
        <v>99440</v>
      </c>
      <c r="R189" s="408">
        <v>54939</v>
      </c>
      <c r="S189" s="409">
        <v>44501</v>
      </c>
      <c r="U189" s="411"/>
    </row>
    <row r="190" spans="1:21" s="410" customFormat="1" ht="18" hidden="1" customHeight="1" thickTop="1" x14ac:dyDescent="0.3">
      <c r="A190" s="406" t="s">
        <v>226</v>
      </c>
      <c r="B190" s="391">
        <v>225135</v>
      </c>
      <c r="C190" s="391">
        <v>102985</v>
      </c>
      <c r="D190" s="391">
        <v>47100</v>
      </c>
      <c r="E190" s="391">
        <v>946</v>
      </c>
      <c r="F190" s="391">
        <v>55885</v>
      </c>
      <c r="G190" s="391">
        <v>34500</v>
      </c>
      <c r="H190" s="391">
        <v>21385</v>
      </c>
      <c r="I190" s="391">
        <v>122150</v>
      </c>
      <c r="J190" s="391">
        <v>11596</v>
      </c>
      <c r="K190" s="391">
        <v>8066</v>
      </c>
      <c r="L190" s="391">
        <v>110554</v>
      </c>
      <c r="M190" s="391">
        <v>73397</v>
      </c>
      <c r="N190" s="391">
        <v>37156</v>
      </c>
      <c r="O190" s="391">
        <v>58696</v>
      </c>
      <c r="P190" s="391">
        <v>9012</v>
      </c>
      <c r="Q190" s="391">
        <v>166439</v>
      </c>
      <c r="R190" s="391">
        <v>107897</v>
      </c>
      <c r="S190" s="392">
        <v>58541</v>
      </c>
      <c r="U190" s="411"/>
    </row>
    <row r="191" spans="1:21" s="410" customFormat="1" ht="18" hidden="1" customHeight="1" thickTop="1" x14ac:dyDescent="0.3">
      <c r="A191" s="396" t="s">
        <v>227</v>
      </c>
      <c r="B191" s="404">
        <f>SUM(B188:B190)</f>
        <v>450161</v>
      </c>
      <c r="C191" s="404">
        <f t="shared" ref="C191:S191" si="10">SUM(C188:C190)</f>
        <v>156055</v>
      </c>
      <c r="D191" s="404">
        <f t="shared" si="10"/>
        <v>78848</v>
      </c>
      <c r="E191" s="404">
        <f t="shared" si="10"/>
        <v>2085</v>
      </c>
      <c r="F191" s="404">
        <f t="shared" si="10"/>
        <v>77207</v>
      </c>
      <c r="G191" s="404">
        <f t="shared" si="10"/>
        <v>38508</v>
      </c>
      <c r="H191" s="404">
        <f t="shared" si="10"/>
        <v>38699</v>
      </c>
      <c r="I191" s="404">
        <f t="shared" si="10"/>
        <v>294106</v>
      </c>
      <c r="J191" s="404">
        <f t="shared" si="10"/>
        <v>32411</v>
      </c>
      <c r="K191" s="404">
        <f t="shared" si="10"/>
        <v>19805</v>
      </c>
      <c r="L191" s="404">
        <f t="shared" si="10"/>
        <v>261695</v>
      </c>
      <c r="M191" s="404">
        <f t="shared" si="10"/>
        <v>152627</v>
      </c>
      <c r="N191" s="404">
        <f t="shared" si="10"/>
        <v>109066</v>
      </c>
      <c r="O191" s="404">
        <f t="shared" si="10"/>
        <v>111259</v>
      </c>
      <c r="P191" s="404">
        <f t="shared" si="10"/>
        <v>21891</v>
      </c>
      <c r="Q191" s="404">
        <f t="shared" si="10"/>
        <v>338902</v>
      </c>
      <c r="R191" s="404">
        <f t="shared" si="10"/>
        <v>191134</v>
      </c>
      <c r="S191" s="405">
        <f t="shared" si="10"/>
        <v>147766</v>
      </c>
      <c r="U191" s="411"/>
    </row>
    <row r="192" spans="1:21" s="351" customFormat="1" ht="18" hidden="1" customHeight="1" thickTop="1" x14ac:dyDescent="0.3">
      <c r="A192" s="37" t="s">
        <v>228</v>
      </c>
      <c r="B192" s="389">
        <f t="shared" ref="B192:S192" si="11">SUM(B176:B190)</f>
        <v>2760403.7960463045</v>
      </c>
      <c r="C192" s="389">
        <f t="shared" si="11"/>
        <v>788019.4</v>
      </c>
      <c r="D192" s="389">
        <f t="shared" si="11"/>
        <v>471742.98</v>
      </c>
      <c r="E192" s="389">
        <f t="shared" si="11"/>
        <v>20465.5</v>
      </c>
      <c r="F192" s="389">
        <f t="shared" si="11"/>
        <v>316274.42</v>
      </c>
      <c r="G192" s="389">
        <f t="shared" si="11"/>
        <v>135591.79999999999</v>
      </c>
      <c r="H192" s="389">
        <f t="shared" si="11"/>
        <v>180684.62</v>
      </c>
      <c r="I192" s="389">
        <f t="shared" si="11"/>
        <v>1972386.3960463046</v>
      </c>
      <c r="J192" s="389">
        <f t="shared" si="11"/>
        <v>259233.54181520833</v>
      </c>
      <c r="K192" s="389">
        <f t="shared" si="11"/>
        <v>95792.8</v>
      </c>
      <c r="L192" s="389">
        <f t="shared" si="11"/>
        <v>1713150.8542310963</v>
      </c>
      <c r="M192" s="389">
        <f t="shared" si="11"/>
        <v>1042761.2608890906</v>
      </c>
      <c r="N192" s="389">
        <f t="shared" si="11"/>
        <v>670387.59334200574</v>
      </c>
      <c r="O192" s="389">
        <f t="shared" si="11"/>
        <v>730976.10758469568</v>
      </c>
      <c r="P192" s="389">
        <f t="shared" si="11"/>
        <v>116258.5596231661</v>
      </c>
      <c r="Q192" s="389">
        <f t="shared" si="11"/>
        <v>2029427.041610287</v>
      </c>
      <c r="R192" s="389">
        <f t="shared" si="11"/>
        <v>1178351.0323912487</v>
      </c>
      <c r="S192" s="390">
        <f t="shared" si="11"/>
        <v>851074.00921903807</v>
      </c>
      <c r="U192" s="360"/>
    </row>
    <row r="193" spans="1:21" s="351" customFormat="1" ht="18" hidden="1" customHeight="1" thickTop="1" x14ac:dyDescent="0.3">
      <c r="A193" s="412" t="s">
        <v>229</v>
      </c>
      <c r="B193" s="355">
        <v>125445</v>
      </c>
      <c r="C193" s="355">
        <v>19455</v>
      </c>
      <c r="D193" s="355">
        <v>11863</v>
      </c>
      <c r="E193" s="355">
        <v>1400</v>
      </c>
      <c r="F193" s="355">
        <v>7592</v>
      </c>
      <c r="G193" s="355">
        <v>1850</v>
      </c>
      <c r="H193" s="355">
        <v>5741</v>
      </c>
      <c r="I193" s="355">
        <v>105990</v>
      </c>
      <c r="J193" s="355">
        <v>50155</v>
      </c>
      <c r="K193" s="355">
        <v>3991</v>
      </c>
      <c r="L193" s="355">
        <v>55835</v>
      </c>
      <c r="M193" s="355">
        <v>30761</v>
      </c>
      <c r="N193" s="355">
        <v>25074</v>
      </c>
      <c r="O193" s="355">
        <v>62018</v>
      </c>
      <c r="P193" s="355">
        <v>5391</v>
      </c>
      <c r="Q193" s="355">
        <v>63427</v>
      </c>
      <c r="R193" s="355">
        <v>32612</v>
      </c>
      <c r="S193" s="356">
        <v>30815</v>
      </c>
      <c r="U193" s="360"/>
    </row>
    <row r="194" spans="1:21" s="351" customFormat="1" ht="18" hidden="1" customHeight="1" thickTop="1" x14ac:dyDescent="0.3">
      <c r="A194" s="412" t="s">
        <v>230</v>
      </c>
      <c r="B194" s="355">
        <v>95013</v>
      </c>
      <c r="C194" s="355">
        <v>30865</v>
      </c>
      <c r="D194" s="355">
        <v>24359</v>
      </c>
      <c r="E194" s="355">
        <v>89</v>
      </c>
      <c r="F194" s="355">
        <v>6506</v>
      </c>
      <c r="G194" s="355">
        <v>874</v>
      </c>
      <c r="H194" s="355">
        <v>5632</v>
      </c>
      <c r="I194" s="355">
        <v>64149</v>
      </c>
      <c r="J194" s="355">
        <v>9151</v>
      </c>
      <c r="K194" s="355">
        <v>4882</v>
      </c>
      <c r="L194" s="355">
        <v>54998</v>
      </c>
      <c r="M194" s="355">
        <v>23192</v>
      </c>
      <c r="N194" s="355">
        <v>31806</v>
      </c>
      <c r="O194" s="355">
        <v>33510</v>
      </c>
      <c r="P194" s="355">
        <v>4971</v>
      </c>
      <c r="Q194" s="355">
        <v>61503</v>
      </c>
      <c r="R194" s="355">
        <v>24065</v>
      </c>
      <c r="S194" s="356">
        <v>37438</v>
      </c>
      <c r="U194" s="360"/>
    </row>
    <row r="195" spans="1:21" s="382" customFormat="1" ht="18" hidden="1" customHeight="1" thickTop="1" x14ac:dyDescent="0.3">
      <c r="A195" s="413" t="s">
        <v>231</v>
      </c>
      <c r="B195" s="391">
        <v>117597.29229790138</v>
      </c>
      <c r="C195" s="391">
        <v>23176.34</v>
      </c>
      <c r="D195" s="391">
        <v>14099.3</v>
      </c>
      <c r="E195" s="391">
        <v>146.86000000000001</v>
      </c>
      <c r="F195" s="391">
        <v>9077.0400000000009</v>
      </c>
      <c r="G195" s="391">
        <v>1582</v>
      </c>
      <c r="H195" s="391">
        <v>7495.04</v>
      </c>
      <c r="I195" s="391">
        <v>94420.952297901385</v>
      </c>
      <c r="J195" s="391">
        <v>9265.2182277916218</v>
      </c>
      <c r="K195" s="391">
        <v>4908.4399999999996</v>
      </c>
      <c r="L195" s="391">
        <v>85155.734070109756</v>
      </c>
      <c r="M195" s="391">
        <v>53682.453758850461</v>
      </c>
      <c r="N195" s="391">
        <v>31473.280311259292</v>
      </c>
      <c r="O195" s="391">
        <v>23364.518227791617</v>
      </c>
      <c r="P195" s="391">
        <v>5055.3</v>
      </c>
      <c r="Q195" s="391">
        <v>94232.774070109765</v>
      </c>
      <c r="R195" s="391">
        <v>55264.453758850461</v>
      </c>
      <c r="S195" s="392">
        <v>38968.320311259289</v>
      </c>
      <c r="U195" s="383"/>
    </row>
    <row r="196" spans="1:21" s="368" customFormat="1" ht="18" hidden="1" customHeight="1" thickTop="1" x14ac:dyDescent="0.3">
      <c r="A196" s="396" t="s">
        <v>232</v>
      </c>
      <c r="B196" s="404">
        <f>SUM(B193:B195)</f>
        <v>338055.29229790135</v>
      </c>
      <c r="C196" s="404">
        <f t="shared" ref="C196:S196" si="12">SUM(C193:C195)</f>
        <v>73496.34</v>
      </c>
      <c r="D196" s="404">
        <f t="shared" si="12"/>
        <v>50321.3</v>
      </c>
      <c r="E196" s="404">
        <f t="shared" si="12"/>
        <v>1635.8600000000001</v>
      </c>
      <c r="F196" s="404">
        <f t="shared" si="12"/>
        <v>23175.040000000001</v>
      </c>
      <c r="G196" s="404">
        <f t="shared" si="12"/>
        <v>4306</v>
      </c>
      <c r="H196" s="404">
        <f t="shared" si="12"/>
        <v>18868.04</v>
      </c>
      <c r="I196" s="404">
        <f t="shared" si="12"/>
        <v>264559.95229790139</v>
      </c>
      <c r="J196" s="404">
        <f t="shared" si="12"/>
        <v>68571.218227791629</v>
      </c>
      <c r="K196" s="404">
        <f t="shared" si="12"/>
        <v>13781.439999999999</v>
      </c>
      <c r="L196" s="404">
        <f t="shared" si="12"/>
        <v>195988.73407010976</v>
      </c>
      <c r="M196" s="404">
        <f t="shared" si="12"/>
        <v>107635.45375885046</v>
      </c>
      <c r="N196" s="404">
        <f t="shared" si="12"/>
        <v>88353.280311259296</v>
      </c>
      <c r="O196" s="404">
        <f t="shared" si="12"/>
        <v>118892.51822779162</v>
      </c>
      <c r="P196" s="404">
        <f t="shared" si="12"/>
        <v>15417.3</v>
      </c>
      <c r="Q196" s="404">
        <f t="shared" si="12"/>
        <v>219162.77407010976</v>
      </c>
      <c r="R196" s="404">
        <f t="shared" si="12"/>
        <v>111941.45375885046</v>
      </c>
      <c r="S196" s="405">
        <f t="shared" si="12"/>
        <v>107221.32031125929</v>
      </c>
      <c r="U196" s="369"/>
    </row>
    <row r="197" spans="1:21" s="351" customFormat="1" ht="18" hidden="1" customHeight="1" thickTop="1" x14ac:dyDescent="0.3">
      <c r="A197" s="412" t="s">
        <v>233</v>
      </c>
      <c r="B197" s="355">
        <v>108491</v>
      </c>
      <c r="C197" s="355">
        <v>26178</v>
      </c>
      <c r="D197" s="355">
        <v>15244</v>
      </c>
      <c r="E197" s="355">
        <v>269</v>
      </c>
      <c r="F197" s="355">
        <v>10934</v>
      </c>
      <c r="G197" s="355">
        <v>4435</v>
      </c>
      <c r="H197" s="355">
        <v>6500</v>
      </c>
      <c r="I197" s="355">
        <v>82313</v>
      </c>
      <c r="J197" s="355">
        <v>2132</v>
      </c>
      <c r="K197" s="355">
        <v>514</v>
      </c>
      <c r="L197" s="355">
        <v>80181</v>
      </c>
      <c r="M197" s="355">
        <v>39898</v>
      </c>
      <c r="N197" s="355">
        <v>40283</v>
      </c>
      <c r="O197" s="355">
        <v>17376</v>
      </c>
      <c r="P197" s="355">
        <v>783</v>
      </c>
      <c r="Q197" s="355">
        <v>91115</v>
      </c>
      <c r="R197" s="355">
        <v>44333</v>
      </c>
      <c r="S197" s="356">
        <v>46782</v>
      </c>
      <c r="U197" s="360"/>
    </row>
    <row r="198" spans="1:21" s="382" customFormat="1" ht="18" hidden="1" customHeight="1" thickTop="1" x14ac:dyDescent="0.3">
      <c r="A198" s="413" t="s">
        <v>234</v>
      </c>
      <c r="B198" s="391">
        <v>142152</v>
      </c>
      <c r="C198" s="391">
        <v>37806</v>
      </c>
      <c r="D198" s="391">
        <v>24201</v>
      </c>
      <c r="E198" s="391">
        <v>881</v>
      </c>
      <c r="F198" s="391">
        <v>13605</v>
      </c>
      <c r="G198" s="391">
        <v>4765</v>
      </c>
      <c r="H198" s="391">
        <v>8839</v>
      </c>
      <c r="I198" s="391">
        <v>104346</v>
      </c>
      <c r="J198" s="391">
        <v>20983</v>
      </c>
      <c r="K198" s="391">
        <v>11052</v>
      </c>
      <c r="L198" s="391">
        <v>83362</v>
      </c>
      <c r="M198" s="391">
        <v>44948</v>
      </c>
      <c r="N198" s="391">
        <v>38415</v>
      </c>
      <c r="O198" s="391">
        <v>45185</v>
      </c>
      <c r="P198" s="391">
        <v>11932</v>
      </c>
      <c r="Q198" s="391">
        <v>96967</v>
      </c>
      <c r="R198" s="391">
        <v>49713</v>
      </c>
      <c r="S198" s="392">
        <v>47254</v>
      </c>
      <c r="U198" s="383"/>
    </row>
    <row r="199" spans="1:21" s="382" customFormat="1" ht="18" hidden="1" customHeight="1" thickTop="1" x14ac:dyDescent="0.3">
      <c r="A199" s="413" t="s">
        <v>235</v>
      </c>
      <c r="B199" s="391">
        <f>C199+I199</f>
        <v>125520.68449638804</v>
      </c>
      <c r="C199" s="391">
        <v>34956.81</v>
      </c>
      <c r="D199" s="391">
        <v>18545.63</v>
      </c>
      <c r="E199" s="391">
        <v>840.75</v>
      </c>
      <c r="F199" s="391">
        <v>16411.18</v>
      </c>
      <c r="G199" s="391">
        <v>8850.34</v>
      </c>
      <c r="H199" s="391">
        <v>7560.84</v>
      </c>
      <c r="I199" s="391">
        <v>90563.874496388045</v>
      </c>
      <c r="J199" s="391">
        <v>13832.854750144281</v>
      </c>
      <c r="K199" s="391">
        <v>5544.88</v>
      </c>
      <c r="L199" s="391">
        <v>76731.019746243765</v>
      </c>
      <c r="M199" s="391">
        <v>40301.278693442997</v>
      </c>
      <c r="N199" s="391">
        <v>36429.741052800768</v>
      </c>
      <c r="O199" s="391">
        <f>D199+J199</f>
        <v>32378.484750144282</v>
      </c>
      <c r="P199" s="391">
        <f>E199+K199</f>
        <v>6385.63</v>
      </c>
      <c r="Q199" s="391">
        <f>F199+L199</f>
        <v>93142.199746243772</v>
      </c>
      <c r="R199" s="391">
        <f>G199+M199</f>
        <v>49151.618693443001</v>
      </c>
      <c r="S199" s="392">
        <f>H199+N199</f>
        <v>43990.581052800771</v>
      </c>
      <c r="U199" s="383"/>
    </row>
    <row r="200" spans="1:21" s="368" customFormat="1" ht="18" hidden="1" customHeight="1" thickTop="1" x14ac:dyDescent="0.3">
      <c r="A200" s="396" t="s">
        <v>236</v>
      </c>
      <c r="B200" s="414">
        <f>SUM(B197:B199)</f>
        <v>376163.68449638807</v>
      </c>
      <c r="C200" s="414">
        <f t="shared" ref="C200:S200" si="13">SUM(C197:C199)</f>
        <v>98940.81</v>
      </c>
      <c r="D200" s="414">
        <f t="shared" si="13"/>
        <v>57990.630000000005</v>
      </c>
      <c r="E200" s="414">
        <f t="shared" si="13"/>
        <v>1990.75</v>
      </c>
      <c r="F200" s="414">
        <f t="shared" si="13"/>
        <v>40950.18</v>
      </c>
      <c r="G200" s="414">
        <f t="shared" si="13"/>
        <v>18050.34</v>
      </c>
      <c r="H200" s="414">
        <f t="shared" si="13"/>
        <v>22899.84</v>
      </c>
      <c r="I200" s="414">
        <f t="shared" si="13"/>
        <v>277222.87449638802</v>
      </c>
      <c r="J200" s="414">
        <f t="shared" si="13"/>
        <v>36947.854750144281</v>
      </c>
      <c r="K200" s="414">
        <f t="shared" si="13"/>
        <v>17110.88</v>
      </c>
      <c r="L200" s="414">
        <f t="shared" si="13"/>
        <v>240274.01974624378</v>
      </c>
      <c r="M200" s="414">
        <f t="shared" si="13"/>
        <v>125147.27869344299</v>
      </c>
      <c r="N200" s="414">
        <f t="shared" si="13"/>
        <v>115127.74105280076</v>
      </c>
      <c r="O200" s="414">
        <f t="shared" si="13"/>
        <v>94939.484750144285</v>
      </c>
      <c r="P200" s="414">
        <f t="shared" si="13"/>
        <v>19100.63</v>
      </c>
      <c r="Q200" s="414">
        <f t="shared" si="13"/>
        <v>281224.19974624377</v>
      </c>
      <c r="R200" s="414">
        <f t="shared" si="13"/>
        <v>143197.61869344302</v>
      </c>
      <c r="S200" s="415">
        <f t="shared" si="13"/>
        <v>138026.58105280076</v>
      </c>
      <c r="U200" s="369"/>
    </row>
    <row r="201" spans="1:21" s="368" customFormat="1" ht="18" hidden="1" customHeight="1" thickTop="1" x14ac:dyDescent="0.25">
      <c r="A201" s="416" t="s">
        <v>237</v>
      </c>
      <c r="B201" s="358">
        <f>C201+I201</f>
        <v>125385.9240058673</v>
      </c>
      <c r="C201" s="358">
        <v>27410.32</v>
      </c>
      <c r="D201" s="417">
        <v>15258.62</v>
      </c>
      <c r="E201" s="417">
        <v>110.38</v>
      </c>
      <c r="F201" s="358">
        <v>12151.7</v>
      </c>
      <c r="G201" s="417">
        <v>4358.1000000000004</v>
      </c>
      <c r="H201" s="417">
        <v>7793.6</v>
      </c>
      <c r="I201" s="358">
        <v>97975.604005867295</v>
      </c>
      <c r="J201" s="417">
        <v>33823.235223295844</v>
      </c>
      <c r="K201" s="417">
        <v>1482.41</v>
      </c>
      <c r="L201" s="417">
        <v>64152.368782571451</v>
      </c>
      <c r="M201" s="417">
        <v>29999.658918388057</v>
      </c>
      <c r="N201" s="417">
        <v>34152.709864183395</v>
      </c>
      <c r="O201" s="417">
        <v>49081.855223295846</v>
      </c>
      <c r="P201" s="417">
        <v>1592.79</v>
      </c>
      <c r="Q201" s="417">
        <v>76304.068782571456</v>
      </c>
      <c r="R201" s="417">
        <v>34357.758918388055</v>
      </c>
      <c r="S201" s="418">
        <v>41946.309864183393</v>
      </c>
      <c r="U201" s="369"/>
    </row>
    <row r="202" spans="1:21" s="368" customFormat="1" ht="18" hidden="1" customHeight="1" thickTop="1" x14ac:dyDescent="0.25">
      <c r="A202" s="412" t="s">
        <v>238</v>
      </c>
      <c r="B202" s="355">
        <f>C202+I202</f>
        <v>105677.64262005127</v>
      </c>
      <c r="C202" s="355">
        <v>28666.22</v>
      </c>
      <c r="D202" s="419">
        <v>14862.85</v>
      </c>
      <c r="E202" s="419">
        <v>254.03</v>
      </c>
      <c r="F202" s="419">
        <v>13803.37</v>
      </c>
      <c r="G202" s="419">
        <v>8415.4699999999993</v>
      </c>
      <c r="H202" s="419">
        <v>5387.9</v>
      </c>
      <c r="I202" s="419">
        <v>77011.422620051264</v>
      </c>
      <c r="J202" s="419">
        <v>17137.330317770487</v>
      </c>
      <c r="K202" s="419">
        <v>2855.88</v>
      </c>
      <c r="L202" s="419">
        <v>59874.092302280776</v>
      </c>
      <c r="M202" s="419">
        <v>37227.064577347388</v>
      </c>
      <c r="N202" s="419">
        <v>22647.027724933392</v>
      </c>
      <c r="O202" s="419">
        <v>32000.18031777049</v>
      </c>
      <c r="P202" s="419">
        <v>3109.91</v>
      </c>
      <c r="Q202" s="419">
        <v>73677.462302280779</v>
      </c>
      <c r="R202" s="419">
        <v>45642.534577347382</v>
      </c>
      <c r="S202" s="420">
        <v>28034.92772493339</v>
      </c>
      <c r="U202" s="369"/>
    </row>
    <row r="203" spans="1:21" s="368" customFormat="1" ht="18" hidden="1" customHeight="1" thickTop="1" x14ac:dyDescent="0.25">
      <c r="A203" s="421" t="s">
        <v>239</v>
      </c>
      <c r="B203" s="422">
        <v>127234</v>
      </c>
      <c r="C203" s="422">
        <v>32259</v>
      </c>
      <c r="D203" s="423">
        <v>21097</v>
      </c>
      <c r="E203" s="423">
        <v>205</v>
      </c>
      <c r="F203" s="423">
        <v>11162</v>
      </c>
      <c r="G203" s="423">
        <v>6121</v>
      </c>
      <c r="H203" s="423">
        <v>5041</v>
      </c>
      <c r="I203" s="423">
        <v>94975</v>
      </c>
      <c r="J203" s="423">
        <v>20503</v>
      </c>
      <c r="K203" s="423">
        <v>17178</v>
      </c>
      <c r="L203" s="423">
        <v>74472</v>
      </c>
      <c r="M203" s="423">
        <v>44015</v>
      </c>
      <c r="N203" s="423">
        <v>30458</v>
      </c>
      <c r="O203" s="423">
        <v>41600</v>
      </c>
      <c r="P203" s="423">
        <v>17383</v>
      </c>
      <c r="Q203" s="423">
        <v>85635</v>
      </c>
      <c r="R203" s="423">
        <v>50136</v>
      </c>
      <c r="S203" s="424">
        <v>35499</v>
      </c>
      <c r="U203" s="369"/>
    </row>
    <row r="204" spans="1:21" s="428" customFormat="1" ht="18" hidden="1" customHeight="1" thickTop="1" x14ac:dyDescent="0.3">
      <c r="A204" s="425" t="s">
        <v>240</v>
      </c>
      <c r="B204" s="426">
        <f>SUM(B201:B203)</f>
        <v>358297.56662591855</v>
      </c>
      <c r="C204" s="426">
        <f t="shared" ref="C204:S204" si="14">SUM(C201:C203)</f>
        <v>88335.540000000008</v>
      </c>
      <c r="D204" s="426">
        <f t="shared" si="14"/>
        <v>51218.47</v>
      </c>
      <c r="E204" s="426">
        <f t="shared" si="14"/>
        <v>569.41</v>
      </c>
      <c r="F204" s="426">
        <f t="shared" si="14"/>
        <v>37117.07</v>
      </c>
      <c r="G204" s="426">
        <f t="shared" si="14"/>
        <v>18894.57</v>
      </c>
      <c r="H204" s="426">
        <f t="shared" si="14"/>
        <v>18222.5</v>
      </c>
      <c r="I204" s="426">
        <f t="shared" si="14"/>
        <v>269962.02662591857</v>
      </c>
      <c r="J204" s="426">
        <f t="shared" si="14"/>
        <v>71463.565541066331</v>
      </c>
      <c r="K204" s="426">
        <f t="shared" si="14"/>
        <v>21516.29</v>
      </c>
      <c r="L204" s="426">
        <f t="shared" si="14"/>
        <v>198498.46108485223</v>
      </c>
      <c r="M204" s="426">
        <f t="shared" si="14"/>
        <v>111241.72349573544</v>
      </c>
      <c r="N204" s="426">
        <f t="shared" si="14"/>
        <v>87257.73758911679</v>
      </c>
      <c r="O204" s="426">
        <f t="shared" si="14"/>
        <v>122682.03554106633</v>
      </c>
      <c r="P204" s="426">
        <f t="shared" si="14"/>
        <v>22085.7</v>
      </c>
      <c r="Q204" s="426">
        <f t="shared" si="14"/>
        <v>235616.53108485223</v>
      </c>
      <c r="R204" s="426">
        <f t="shared" si="14"/>
        <v>130136.29349573544</v>
      </c>
      <c r="S204" s="427">
        <f t="shared" si="14"/>
        <v>105480.23758911679</v>
      </c>
      <c r="U204" s="429"/>
    </row>
    <row r="205" spans="1:21" s="368" customFormat="1" ht="18" hidden="1" customHeight="1" thickTop="1" x14ac:dyDescent="0.25">
      <c r="A205" s="430" t="s">
        <v>241</v>
      </c>
      <c r="B205" s="391">
        <v>117065.46324823919</v>
      </c>
      <c r="C205" s="391">
        <v>27166.65</v>
      </c>
      <c r="D205" s="431">
        <v>14290.5</v>
      </c>
      <c r="E205" s="431">
        <v>419.49</v>
      </c>
      <c r="F205" s="431">
        <v>12876.15</v>
      </c>
      <c r="G205" s="431">
        <v>5379.16</v>
      </c>
      <c r="H205" s="431">
        <v>7496.99</v>
      </c>
      <c r="I205" s="431">
        <v>89898.813248239196</v>
      </c>
      <c r="J205" s="431">
        <v>8561.8147796550074</v>
      </c>
      <c r="K205" s="431">
        <v>6033.57</v>
      </c>
      <c r="L205" s="431">
        <v>81336.998468584192</v>
      </c>
      <c r="M205" s="431">
        <v>42794.937716292414</v>
      </c>
      <c r="N205" s="431">
        <v>38542.060752291793</v>
      </c>
      <c r="O205" s="431">
        <v>22852.314779655007</v>
      </c>
      <c r="P205" s="431">
        <v>6453.06</v>
      </c>
      <c r="Q205" s="431">
        <v>94213.148468584201</v>
      </c>
      <c r="R205" s="431">
        <v>48174.09771629241</v>
      </c>
      <c r="S205" s="432">
        <v>46039.050752291791</v>
      </c>
      <c r="U205" s="369"/>
    </row>
    <row r="206" spans="1:21" s="351" customFormat="1" ht="18" hidden="1" customHeight="1" thickTop="1" x14ac:dyDescent="0.25">
      <c r="A206" s="433" t="s">
        <v>242</v>
      </c>
      <c r="B206" s="434">
        <v>131458</v>
      </c>
      <c r="C206" s="434">
        <v>39573</v>
      </c>
      <c r="D206" s="435">
        <v>22494</v>
      </c>
      <c r="E206" s="435">
        <v>1478</v>
      </c>
      <c r="F206" s="435">
        <v>17079</v>
      </c>
      <c r="G206" s="435">
        <v>7809</v>
      </c>
      <c r="H206" s="435">
        <v>9269</v>
      </c>
      <c r="I206" s="435">
        <v>91885</v>
      </c>
      <c r="J206" s="435">
        <v>6801</v>
      </c>
      <c r="K206" s="435">
        <v>3030</v>
      </c>
      <c r="L206" s="435">
        <v>85085</v>
      </c>
      <c r="M206" s="435">
        <v>36720</v>
      </c>
      <c r="N206" s="435">
        <v>48364</v>
      </c>
      <c r="O206" s="435">
        <v>29295</v>
      </c>
      <c r="P206" s="435">
        <v>4508</v>
      </c>
      <c r="Q206" s="435">
        <v>102163</v>
      </c>
      <c r="R206" s="435">
        <v>44530</v>
      </c>
      <c r="S206" s="420">
        <v>57633</v>
      </c>
      <c r="U206" s="360"/>
    </row>
    <row r="207" spans="1:21" s="382" customFormat="1" ht="18" hidden="1" customHeight="1" thickTop="1" x14ac:dyDescent="0.25">
      <c r="A207" s="430" t="s">
        <v>243</v>
      </c>
      <c r="B207" s="436">
        <v>224237</v>
      </c>
      <c r="C207" s="436">
        <v>95935</v>
      </c>
      <c r="D207" s="437">
        <v>53030</v>
      </c>
      <c r="E207" s="437">
        <v>1015</v>
      </c>
      <c r="F207" s="437">
        <v>42904</v>
      </c>
      <c r="G207" s="437">
        <v>26483</v>
      </c>
      <c r="H207" s="437">
        <v>16421</v>
      </c>
      <c r="I207" s="437">
        <v>128303</v>
      </c>
      <c r="J207" s="437">
        <v>22227</v>
      </c>
      <c r="K207" s="437">
        <v>15087</v>
      </c>
      <c r="L207" s="437">
        <v>106076</v>
      </c>
      <c r="M207" s="437">
        <v>60495</v>
      </c>
      <c r="N207" s="437">
        <v>45581</v>
      </c>
      <c r="O207" s="437">
        <v>75257</v>
      </c>
      <c r="P207" s="437">
        <v>16102</v>
      </c>
      <c r="Q207" s="437">
        <v>148980</v>
      </c>
      <c r="R207" s="437">
        <v>86978</v>
      </c>
      <c r="S207" s="438">
        <v>62002</v>
      </c>
      <c r="U207" s="383"/>
    </row>
    <row r="208" spans="1:21" s="382" customFormat="1" ht="18" hidden="1" customHeight="1" thickTop="1" x14ac:dyDescent="0.3">
      <c r="A208" s="425" t="s">
        <v>244</v>
      </c>
      <c r="B208" s="440">
        <f>SUM(B205:B207)</f>
        <v>472760.46324823919</v>
      </c>
      <c r="C208" s="440">
        <f t="shared" ref="C208:S208" si="15">SUM(C205:C207)</f>
        <v>162674.65</v>
      </c>
      <c r="D208" s="440">
        <f t="shared" si="15"/>
        <v>89814.5</v>
      </c>
      <c r="E208" s="440">
        <f t="shared" si="15"/>
        <v>2912.49</v>
      </c>
      <c r="F208" s="440">
        <f t="shared" si="15"/>
        <v>72859.149999999994</v>
      </c>
      <c r="G208" s="440">
        <f t="shared" si="15"/>
        <v>39671.160000000003</v>
      </c>
      <c r="H208" s="440">
        <f t="shared" si="15"/>
        <v>33186.99</v>
      </c>
      <c r="I208" s="440">
        <f t="shared" si="15"/>
        <v>310086.81324823922</v>
      </c>
      <c r="J208" s="440">
        <f t="shared" si="15"/>
        <v>37589.814779655004</v>
      </c>
      <c r="K208" s="440">
        <f t="shared" si="15"/>
        <v>24150.57</v>
      </c>
      <c r="L208" s="440">
        <f t="shared" si="15"/>
        <v>272497.99846858421</v>
      </c>
      <c r="M208" s="440">
        <f t="shared" si="15"/>
        <v>140009.93771629242</v>
      </c>
      <c r="N208" s="440">
        <f t="shared" si="15"/>
        <v>132487.06075229179</v>
      </c>
      <c r="O208" s="440">
        <f t="shared" si="15"/>
        <v>127404.314779655</v>
      </c>
      <c r="P208" s="440">
        <f t="shared" si="15"/>
        <v>27063.06</v>
      </c>
      <c r="Q208" s="440">
        <f t="shared" si="15"/>
        <v>345356.14846858417</v>
      </c>
      <c r="R208" s="440">
        <f t="shared" si="15"/>
        <v>179682.09771629242</v>
      </c>
      <c r="S208" s="441">
        <f t="shared" si="15"/>
        <v>165674.05075229181</v>
      </c>
      <c r="U208" s="383"/>
    </row>
    <row r="209" spans="1:21" s="382" customFormat="1" ht="18" hidden="1" customHeight="1" thickTop="1" x14ac:dyDescent="0.3">
      <c r="A209" s="37" t="s">
        <v>245</v>
      </c>
      <c r="B209" s="442">
        <f>SUM(B193:B207)</f>
        <v>2617793.5500886552</v>
      </c>
      <c r="C209" s="442">
        <f t="shared" ref="C209:S209" si="16">SUM(C193:C207)</f>
        <v>684220.03</v>
      </c>
      <c r="D209" s="442">
        <f t="shared" si="16"/>
        <v>408875.30000000005</v>
      </c>
      <c r="E209" s="442">
        <f t="shared" si="16"/>
        <v>11304.53</v>
      </c>
      <c r="F209" s="442">
        <f t="shared" si="16"/>
        <v>275343.73</v>
      </c>
      <c r="G209" s="442">
        <f t="shared" si="16"/>
        <v>122172.98000000001</v>
      </c>
      <c r="H209" s="442">
        <f t="shared" si="16"/>
        <v>153167.75</v>
      </c>
      <c r="I209" s="442">
        <f t="shared" si="16"/>
        <v>1933576.5200886552</v>
      </c>
      <c r="J209" s="442">
        <f t="shared" si="16"/>
        <v>391555.0918176595</v>
      </c>
      <c r="K209" s="442">
        <f t="shared" si="16"/>
        <v>128967.79000000001</v>
      </c>
      <c r="L209" s="442">
        <f t="shared" si="16"/>
        <v>1542020.4282709956</v>
      </c>
      <c r="M209" s="442">
        <f t="shared" si="16"/>
        <v>828058.84961235023</v>
      </c>
      <c r="N209" s="442">
        <f t="shared" si="16"/>
        <v>713964.57865864551</v>
      </c>
      <c r="O209" s="442">
        <f t="shared" si="16"/>
        <v>800432.39181765949</v>
      </c>
      <c r="P209" s="442">
        <f t="shared" si="16"/>
        <v>140270.32</v>
      </c>
      <c r="Q209" s="442">
        <f t="shared" si="16"/>
        <v>1817363.1582709958</v>
      </c>
      <c r="R209" s="442">
        <f t="shared" si="16"/>
        <v>950232.82961235009</v>
      </c>
      <c r="S209" s="443">
        <f t="shared" si="16"/>
        <v>867130.32865864551</v>
      </c>
      <c r="U209" s="383"/>
    </row>
    <row r="210" spans="1:21" s="351" customFormat="1" ht="18" hidden="1" customHeight="1" thickTop="1" x14ac:dyDescent="0.25">
      <c r="A210" s="444" t="s">
        <v>246</v>
      </c>
      <c r="B210" s="445">
        <v>94616</v>
      </c>
      <c r="C210" s="445">
        <v>33478</v>
      </c>
      <c r="D210" s="446">
        <v>20951</v>
      </c>
      <c r="E210" s="446">
        <v>535</v>
      </c>
      <c r="F210" s="446">
        <v>12527</v>
      </c>
      <c r="G210" s="446">
        <v>6430</v>
      </c>
      <c r="H210" s="446">
        <v>6097</v>
      </c>
      <c r="I210" s="446">
        <v>61139</v>
      </c>
      <c r="J210" s="446">
        <v>12957</v>
      </c>
      <c r="K210" s="446">
        <v>5152</v>
      </c>
      <c r="L210" s="446">
        <v>48182</v>
      </c>
      <c r="M210" s="446">
        <v>27508</v>
      </c>
      <c r="N210" s="446">
        <v>20674</v>
      </c>
      <c r="O210" s="446">
        <v>33908</v>
      </c>
      <c r="P210" s="446">
        <v>5686</v>
      </c>
      <c r="Q210" s="446">
        <v>60709</v>
      </c>
      <c r="R210" s="446">
        <v>33938</v>
      </c>
      <c r="S210" s="447">
        <v>26771</v>
      </c>
      <c r="U210" s="360"/>
    </row>
    <row r="211" spans="1:21" s="351" customFormat="1" ht="18" hidden="1" customHeight="1" thickTop="1" x14ac:dyDescent="0.25">
      <c r="A211" s="433" t="s">
        <v>247</v>
      </c>
      <c r="B211" s="355">
        <v>85927.019510711427</v>
      </c>
      <c r="C211" s="419">
        <v>28257.33</v>
      </c>
      <c r="D211" s="419">
        <v>19142.16</v>
      </c>
      <c r="E211" s="419">
        <v>1876.55</v>
      </c>
      <c r="F211" s="419">
        <v>9115.17</v>
      </c>
      <c r="G211" s="419">
        <v>1627.69</v>
      </c>
      <c r="H211" s="419">
        <v>7487.48</v>
      </c>
      <c r="I211" s="419">
        <v>57669.68951071144</v>
      </c>
      <c r="J211" s="419">
        <v>8242.087003426599</v>
      </c>
      <c r="K211" s="419">
        <v>3242.4</v>
      </c>
      <c r="L211" s="419">
        <v>49427.602507284842</v>
      </c>
      <c r="M211" s="419">
        <v>24998.723768429321</v>
      </c>
      <c r="N211" s="419">
        <v>24428.878738855514</v>
      </c>
      <c r="O211" s="419">
        <v>27384.247003426597</v>
      </c>
      <c r="P211" s="419">
        <v>5118.95</v>
      </c>
      <c r="Q211" s="419">
        <v>58542.772507284841</v>
      </c>
      <c r="R211" s="419">
        <v>26626.413768429324</v>
      </c>
      <c r="S211" s="420">
        <v>31916.358738855513</v>
      </c>
      <c r="U211" s="360"/>
    </row>
    <row r="212" spans="1:21" s="382" customFormat="1" ht="18" hidden="1" customHeight="1" thickTop="1" x14ac:dyDescent="0.25">
      <c r="A212" s="430" t="s">
        <v>248</v>
      </c>
      <c r="B212" s="436">
        <v>159783</v>
      </c>
      <c r="C212" s="437">
        <v>34428</v>
      </c>
      <c r="D212" s="437">
        <v>23516</v>
      </c>
      <c r="E212" s="437">
        <v>1919</v>
      </c>
      <c r="F212" s="437">
        <v>10912</v>
      </c>
      <c r="G212" s="437">
        <v>3304</v>
      </c>
      <c r="H212" s="437">
        <v>7608</v>
      </c>
      <c r="I212" s="437">
        <v>125355</v>
      </c>
      <c r="J212" s="437">
        <v>38869</v>
      </c>
      <c r="K212" s="437">
        <v>8907</v>
      </c>
      <c r="L212" s="437">
        <v>86486</v>
      </c>
      <c r="M212" s="437">
        <v>55539</v>
      </c>
      <c r="N212" s="437">
        <v>30947</v>
      </c>
      <c r="O212" s="437">
        <v>62385</v>
      </c>
      <c r="P212" s="437">
        <v>10825</v>
      </c>
      <c r="Q212" s="437">
        <v>97398</v>
      </c>
      <c r="R212" s="437">
        <v>58844</v>
      </c>
      <c r="S212" s="438">
        <v>38554</v>
      </c>
      <c r="U212" s="383"/>
    </row>
    <row r="213" spans="1:21" s="382" customFormat="1" ht="18" hidden="1" customHeight="1" thickTop="1" x14ac:dyDescent="0.3">
      <c r="A213" s="448" t="s">
        <v>249</v>
      </c>
      <c r="B213" s="449">
        <f>SUM(B210:B212)</f>
        <v>340326.01951071143</v>
      </c>
      <c r="C213" s="449">
        <f t="shared" ref="C213:S213" si="17">SUM(C210:C212)</f>
        <v>96163.33</v>
      </c>
      <c r="D213" s="449">
        <f t="shared" si="17"/>
        <v>63609.16</v>
      </c>
      <c r="E213" s="449">
        <f t="shared" si="17"/>
        <v>4330.55</v>
      </c>
      <c r="F213" s="449">
        <f t="shared" si="17"/>
        <v>32554.17</v>
      </c>
      <c r="G213" s="449">
        <f t="shared" si="17"/>
        <v>11361.69</v>
      </c>
      <c r="H213" s="449">
        <f t="shared" si="17"/>
        <v>21192.48</v>
      </c>
      <c r="I213" s="449">
        <f t="shared" si="17"/>
        <v>244163.68951071144</v>
      </c>
      <c r="J213" s="449">
        <f t="shared" si="17"/>
        <v>60068.087003426597</v>
      </c>
      <c r="K213" s="449">
        <f t="shared" si="17"/>
        <v>17301.400000000001</v>
      </c>
      <c r="L213" s="449">
        <f t="shared" si="17"/>
        <v>184095.60250728484</v>
      </c>
      <c r="M213" s="449">
        <f t="shared" si="17"/>
        <v>108045.72376842932</v>
      </c>
      <c r="N213" s="449">
        <f t="shared" si="17"/>
        <v>76049.878738855507</v>
      </c>
      <c r="O213" s="449">
        <f t="shared" si="17"/>
        <v>123677.2470034266</v>
      </c>
      <c r="P213" s="449">
        <f t="shared" si="17"/>
        <v>21629.95</v>
      </c>
      <c r="Q213" s="449">
        <f t="shared" si="17"/>
        <v>216649.77250728483</v>
      </c>
      <c r="R213" s="449">
        <f t="shared" si="17"/>
        <v>119408.41376842932</v>
      </c>
      <c r="S213" s="450">
        <f t="shared" si="17"/>
        <v>97241.358738855517</v>
      </c>
      <c r="U213" s="383"/>
    </row>
    <row r="214" spans="1:21" s="455" customFormat="1" ht="18" hidden="1" customHeight="1" thickTop="1" x14ac:dyDescent="0.3">
      <c r="A214" s="451" t="s">
        <v>250</v>
      </c>
      <c r="B214" s="452">
        <v>140188</v>
      </c>
      <c r="C214" s="453">
        <v>28746</v>
      </c>
      <c r="D214" s="453">
        <v>19652</v>
      </c>
      <c r="E214" s="453">
        <v>345</v>
      </c>
      <c r="F214" s="453">
        <v>9094</v>
      </c>
      <c r="G214" s="453">
        <v>2403</v>
      </c>
      <c r="H214" s="453">
        <v>6691</v>
      </c>
      <c r="I214" s="453">
        <v>111442</v>
      </c>
      <c r="J214" s="453">
        <v>10456</v>
      </c>
      <c r="K214" s="453">
        <v>6071</v>
      </c>
      <c r="L214" s="453">
        <v>100985</v>
      </c>
      <c r="M214" s="453">
        <v>61146</v>
      </c>
      <c r="N214" s="453">
        <v>39839</v>
      </c>
      <c r="O214" s="453">
        <v>30108</v>
      </c>
      <c r="P214" s="453">
        <v>6416</v>
      </c>
      <c r="Q214" s="453">
        <v>110080</v>
      </c>
      <c r="R214" s="453">
        <v>63549</v>
      </c>
      <c r="S214" s="454">
        <v>46531</v>
      </c>
      <c r="U214" s="456"/>
    </row>
    <row r="215" spans="1:21" s="410" customFormat="1" ht="18" hidden="1" customHeight="1" thickTop="1" x14ac:dyDescent="0.3">
      <c r="A215" s="457" t="s">
        <v>251</v>
      </c>
      <c r="B215" s="458">
        <v>111384</v>
      </c>
      <c r="C215" s="459">
        <v>25130</v>
      </c>
      <c r="D215" s="459">
        <v>16376</v>
      </c>
      <c r="E215" s="459">
        <v>398</v>
      </c>
      <c r="F215" s="459">
        <v>8753</v>
      </c>
      <c r="G215" s="459">
        <v>2211</v>
      </c>
      <c r="H215" s="459">
        <v>6542</v>
      </c>
      <c r="I215" s="459">
        <v>86254</v>
      </c>
      <c r="J215" s="459">
        <v>11872</v>
      </c>
      <c r="K215" s="459">
        <v>3100</v>
      </c>
      <c r="L215" s="459">
        <v>74382</v>
      </c>
      <c r="M215" s="459">
        <v>42691</v>
      </c>
      <c r="N215" s="459">
        <v>31691</v>
      </c>
      <c r="O215" s="459">
        <v>28248</v>
      </c>
      <c r="P215" s="459">
        <v>3498</v>
      </c>
      <c r="Q215" s="459">
        <v>83136</v>
      </c>
      <c r="R215" s="459">
        <v>44902</v>
      </c>
      <c r="S215" s="460">
        <v>38233</v>
      </c>
      <c r="U215" s="411"/>
    </row>
    <row r="216" spans="1:21" s="410" customFormat="1" ht="18" hidden="1" customHeight="1" thickTop="1" x14ac:dyDescent="0.3">
      <c r="A216" s="457" t="s">
        <v>252</v>
      </c>
      <c r="B216" s="458">
        <v>128926.25406726528</v>
      </c>
      <c r="C216" s="459">
        <v>34546</v>
      </c>
      <c r="D216" s="459">
        <v>23066.1</v>
      </c>
      <c r="E216" s="459">
        <v>537.94000000000005</v>
      </c>
      <c r="F216" s="459">
        <v>11479.9</v>
      </c>
      <c r="G216" s="459">
        <v>2237.1999999999998</v>
      </c>
      <c r="H216" s="459">
        <v>9242.7000000000007</v>
      </c>
      <c r="I216" s="459">
        <v>94380.254067265283</v>
      </c>
      <c r="J216" s="459">
        <v>12010.710843488983</v>
      </c>
      <c r="K216" s="459">
        <v>8318.85</v>
      </c>
      <c r="L216" s="459">
        <v>82369.543223776302</v>
      </c>
      <c r="M216" s="459">
        <v>41087.409653282397</v>
      </c>
      <c r="N216" s="459">
        <v>41282.133570493897</v>
      </c>
      <c r="O216" s="459">
        <v>35076.810843488987</v>
      </c>
      <c r="P216" s="459">
        <v>8856.7900000000009</v>
      </c>
      <c r="Q216" s="459">
        <v>93849.443223776296</v>
      </c>
      <c r="R216" s="459">
        <v>43324.609653282401</v>
      </c>
      <c r="S216" s="460">
        <v>50524.833570493895</v>
      </c>
      <c r="U216" s="411"/>
    </row>
    <row r="217" spans="1:21" s="428" customFormat="1" ht="18" hidden="1" customHeight="1" thickTop="1" x14ac:dyDescent="0.3">
      <c r="A217" s="448" t="s">
        <v>253</v>
      </c>
      <c r="B217" s="461">
        <f>SUM(B214:B216)</f>
        <v>380498.25406726531</v>
      </c>
      <c r="C217" s="461">
        <f t="shared" ref="C217:S217" si="18">SUM(C214:C216)</f>
        <v>88422</v>
      </c>
      <c r="D217" s="461">
        <f t="shared" si="18"/>
        <v>59094.1</v>
      </c>
      <c r="E217" s="461">
        <f t="shared" si="18"/>
        <v>1280.94</v>
      </c>
      <c r="F217" s="461">
        <f t="shared" si="18"/>
        <v>29326.9</v>
      </c>
      <c r="G217" s="461">
        <f t="shared" si="18"/>
        <v>6851.2</v>
      </c>
      <c r="H217" s="461">
        <f t="shared" si="18"/>
        <v>22475.7</v>
      </c>
      <c r="I217" s="461">
        <f t="shared" si="18"/>
        <v>292076.25406726531</v>
      </c>
      <c r="J217" s="461">
        <f t="shared" si="18"/>
        <v>34338.710843488981</v>
      </c>
      <c r="K217" s="461">
        <f t="shared" si="18"/>
        <v>17489.849999999999</v>
      </c>
      <c r="L217" s="461">
        <f t="shared" si="18"/>
        <v>257736.5432237763</v>
      </c>
      <c r="M217" s="461">
        <f t="shared" si="18"/>
        <v>144924.4096532824</v>
      </c>
      <c r="N217" s="461">
        <f t="shared" si="18"/>
        <v>112812.1335704939</v>
      </c>
      <c r="O217" s="461">
        <f t="shared" si="18"/>
        <v>93432.810843488987</v>
      </c>
      <c r="P217" s="461">
        <f t="shared" si="18"/>
        <v>18770.79</v>
      </c>
      <c r="Q217" s="461">
        <f t="shared" si="18"/>
        <v>287065.4432237763</v>
      </c>
      <c r="R217" s="461">
        <f t="shared" si="18"/>
        <v>151775.60965328239</v>
      </c>
      <c r="S217" s="462">
        <f t="shared" si="18"/>
        <v>135288.83357049391</v>
      </c>
      <c r="U217" s="429"/>
    </row>
    <row r="218" spans="1:21" s="354" customFormat="1" ht="18" hidden="1" customHeight="1" thickTop="1" x14ac:dyDescent="0.25">
      <c r="A218" s="464" t="s">
        <v>254</v>
      </c>
      <c r="B218" s="436">
        <v>103291.68269506968</v>
      </c>
      <c r="C218" s="437">
        <v>26836.94</v>
      </c>
      <c r="D218" s="437">
        <v>12674.39</v>
      </c>
      <c r="E218" s="437">
        <v>598.71</v>
      </c>
      <c r="F218" s="437">
        <v>14162.55</v>
      </c>
      <c r="G218" s="437">
        <v>6054.9</v>
      </c>
      <c r="H218" s="437">
        <v>8107.65</v>
      </c>
      <c r="I218" s="437">
        <v>76454.742695069697</v>
      </c>
      <c r="J218" s="437">
        <v>8362.2768959554778</v>
      </c>
      <c r="K218" s="437">
        <v>2531.02</v>
      </c>
      <c r="L218" s="437">
        <v>68092.465799114216</v>
      </c>
      <c r="M218" s="437">
        <v>30521.842459997089</v>
      </c>
      <c r="N218" s="437">
        <v>37570.623339117126</v>
      </c>
      <c r="O218" s="437">
        <v>21036.666895955481</v>
      </c>
      <c r="P218" s="437">
        <v>3129.73</v>
      </c>
      <c r="Q218" s="437">
        <v>82255.015799114219</v>
      </c>
      <c r="R218" s="437">
        <v>36576.742459997091</v>
      </c>
      <c r="S218" s="438">
        <v>45678.273339117135</v>
      </c>
      <c r="U218" s="362"/>
    </row>
    <row r="219" spans="1:21" s="354" customFormat="1" ht="18" hidden="1" customHeight="1" thickTop="1" x14ac:dyDescent="0.25">
      <c r="A219" s="104" t="s">
        <v>255</v>
      </c>
      <c r="B219" s="434">
        <v>89985.290612361903</v>
      </c>
      <c r="C219" s="435">
        <v>28810.92</v>
      </c>
      <c r="D219" s="435">
        <v>11055.31</v>
      </c>
      <c r="E219" s="435">
        <v>899.95398558943998</v>
      </c>
      <c r="F219" s="435">
        <v>17755.61</v>
      </c>
      <c r="G219" s="435">
        <v>11130.5</v>
      </c>
      <c r="H219" s="435">
        <v>6625.11</v>
      </c>
      <c r="I219" s="435">
        <v>61174.370612361898</v>
      </c>
      <c r="J219" s="435">
        <v>15066.894072410207</v>
      </c>
      <c r="K219" s="435">
        <v>9224.6139855894398</v>
      </c>
      <c r="L219" s="435">
        <v>46107.476539951691</v>
      </c>
      <c r="M219" s="435">
        <v>22096.155732286497</v>
      </c>
      <c r="N219" s="435">
        <v>24011.32080766519</v>
      </c>
      <c r="O219" s="435">
        <v>26122.204072410204</v>
      </c>
      <c r="P219" s="435">
        <v>10124.56797117888</v>
      </c>
      <c r="Q219" s="435">
        <v>63863.086539951692</v>
      </c>
      <c r="R219" s="435">
        <v>33226.655732286497</v>
      </c>
      <c r="S219" s="465">
        <v>30636.430807665191</v>
      </c>
      <c r="U219" s="362"/>
    </row>
    <row r="220" spans="1:21" s="351" customFormat="1" ht="18" hidden="1" customHeight="1" thickTop="1" x14ac:dyDescent="0.25">
      <c r="A220" s="104" t="s">
        <v>256</v>
      </c>
      <c r="B220" s="434">
        <v>152749</v>
      </c>
      <c r="C220" s="435">
        <v>37936</v>
      </c>
      <c r="D220" s="435">
        <v>23735</v>
      </c>
      <c r="E220" s="435">
        <v>292</v>
      </c>
      <c r="F220" s="435">
        <v>14201</v>
      </c>
      <c r="G220" s="435">
        <v>4152</v>
      </c>
      <c r="H220" s="435">
        <v>10049</v>
      </c>
      <c r="I220" s="435">
        <v>114813</v>
      </c>
      <c r="J220" s="435">
        <v>37839</v>
      </c>
      <c r="K220" s="435">
        <v>1364</v>
      </c>
      <c r="L220" s="435">
        <v>76973</v>
      </c>
      <c r="M220" s="435">
        <v>44258</v>
      </c>
      <c r="N220" s="435">
        <v>32715</v>
      </c>
      <c r="O220" s="435">
        <v>61575</v>
      </c>
      <c r="P220" s="435">
        <v>1656</v>
      </c>
      <c r="Q220" s="435">
        <v>91174</v>
      </c>
      <c r="R220" s="435">
        <v>48410</v>
      </c>
      <c r="S220" s="465">
        <v>42764</v>
      </c>
      <c r="U220" s="360"/>
    </row>
    <row r="221" spans="1:21" s="428" customFormat="1" ht="18" hidden="1" customHeight="1" thickTop="1" x14ac:dyDescent="0.3">
      <c r="A221" s="448" t="s">
        <v>257</v>
      </c>
      <c r="B221" s="461">
        <f>SUM(B218:B220)</f>
        <v>346025.97330743156</v>
      </c>
      <c r="C221" s="461">
        <f t="shared" ref="C221:S221" si="19">SUM(C218:C220)</f>
        <v>93583.86</v>
      </c>
      <c r="D221" s="461">
        <f t="shared" si="19"/>
        <v>47464.7</v>
      </c>
      <c r="E221" s="461">
        <f t="shared" si="19"/>
        <v>1790.66398558944</v>
      </c>
      <c r="F221" s="461">
        <f t="shared" si="19"/>
        <v>46119.16</v>
      </c>
      <c r="G221" s="461">
        <f t="shared" si="19"/>
        <v>21337.4</v>
      </c>
      <c r="H221" s="461">
        <f t="shared" si="19"/>
        <v>24781.759999999998</v>
      </c>
      <c r="I221" s="461">
        <f t="shared" si="19"/>
        <v>252442.1133074316</v>
      </c>
      <c r="J221" s="461">
        <f t="shared" si="19"/>
        <v>61268.170968365681</v>
      </c>
      <c r="K221" s="461">
        <f t="shared" si="19"/>
        <v>13119.63398558944</v>
      </c>
      <c r="L221" s="461">
        <f t="shared" si="19"/>
        <v>191172.94233906589</v>
      </c>
      <c r="M221" s="461">
        <f t="shared" si="19"/>
        <v>96875.998192283587</v>
      </c>
      <c r="N221" s="461">
        <f t="shared" si="19"/>
        <v>94296.94414678232</v>
      </c>
      <c r="O221" s="461">
        <f t="shared" si="19"/>
        <v>108733.87096836569</v>
      </c>
      <c r="P221" s="461">
        <f t="shared" si="19"/>
        <v>14910.297971178879</v>
      </c>
      <c r="Q221" s="461">
        <f t="shared" si="19"/>
        <v>237292.10233906592</v>
      </c>
      <c r="R221" s="461">
        <f t="shared" si="19"/>
        <v>118213.39819228358</v>
      </c>
      <c r="S221" s="462">
        <f t="shared" si="19"/>
        <v>119078.70414678233</v>
      </c>
      <c r="U221" s="429"/>
    </row>
    <row r="222" spans="1:21" s="466" customFormat="1" ht="18" hidden="1" customHeight="1" thickTop="1" x14ac:dyDescent="0.3">
      <c r="A222" s="464" t="s">
        <v>258</v>
      </c>
      <c r="B222" s="436">
        <v>159252.84726493817</v>
      </c>
      <c r="C222" s="436">
        <v>27698.9</v>
      </c>
      <c r="D222" s="436">
        <v>16801.77</v>
      </c>
      <c r="E222" s="436">
        <v>8560.4</v>
      </c>
      <c r="F222" s="436">
        <v>10897.13</v>
      </c>
      <c r="G222" s="436">
        <v>688.9</v>
      </c>
      <c r="H222" s="436">
        <v>10208.23</v>
      </c>
      <c r="I222" s="436">
        <v>131553.94726493818</v>
      </c>
      <c r="J222" s="436">
        <v>14616.888800767627</v>
      </c>
      <c r="K222" s="436">
        <v>430.15</v>
      </c>
      <c r="L222" s="436">
        <v>116937.05846417056</v>
      </c>
      <c r="M222" s="436">
        <v>76985.136406871665</v>
      </c>
      <c r="N222" s="436">
        <v>39951.922057298907</v>
      </c>
      <c r="O222" s="436">
        <v>31418.658800767629</v>
      </c>
      <c r="P222" s="436">
        <v>8990.5499999999993</v>
      </c>
      <c r="Q222" s="436">
        <v>127834.18846417057</v>
      </c>
      <c r="R222" s="436">
        <v>77674.036406871659</v>
      </c>
      <c r="S222" s="439">
        <v>50160.152057298903</v>
      </c>
      <c r="U222" s="467"/>
    </row>
    <row r="223" spans="1:21" s="466" customFormat="1" ht="18" hidden="1" customHeight="1" thickTop="1" x14ac:dyDescent="0.3">
      <c r="A223" s="464" t="s">
        <v>259</v>
      </c>
      <c r="B223" s="436">
        <v>152972</v>
      </c>
      <c r="C223" s="436">
        <v>41406</v>
      </c>
      <c r="D223" s="436">
        <v>21184</v>
      </c>
      <c r="E223" s="436">
        <v>719</v>
      </c>
      <c r="F223" s="436">
        <v>20222</v>
      </c>
      <c r="G223" s="436">
        <v>9514</v>
      </c>
      <c r="H223" s="436">
        <v>10708</v>
      </c>
      <c r="I223" s="436">
        <v>111566</v>
      </c>
      <c r="J223" s="436">
        <v>19773</v>
      </c>
      <c r="K223" s="436">
        <v>13722</v>
      </c>
      <c r="L223" s="436">
        <v>91793</v>
      </c>
      <c r="M223" s="436">
        <v>48563</v>
      </c>
      <c r="N223" s="436">
        <v>43229.784235800595</v>
      </c>
      <c r="O223" s="436">
        <v>40957</v>
      </c>
      <c r="P223" s="436">
        <v>14441</v>
      </c>
      <c r="Q223" s="436">
        <v>112015</v>
      </c>
      <c r="R223" s="436">
        <v>58077</v>
      </c>
      <c r="S223" s="439">
        <v>53938</v>
      </c>
      <c r="U223" s="467"/>
    </row>
    <row r="224" spans="1:21" s="466" customFormat="1" ht="18" hidden="1" customHeight="1" thickTop="1" x14ac:dyDescent="0.3">
      <c r="A224" s="464" t="s">
        <v>260</v>
      </c>
      <c r="B224" s="436">
        <v>281276.93506546778</v>
      </c>
      <c r="C224" s="436">
        <v>133417.93</v>
      </c>
      <c r="D224" s="436">
        <v>72482.52</v>
      </c>
      <c r="E224" s="436">
        <v>1948.29</v>
      </c>
      <c r="F224" s="436">
        <v>60935.41</v>
      </c>
      <c r="G224" s="436">
        <v>38120.589999999997</v>
      </c>
      <c r="H224" s="436">
        <v>22814.82</v>
      </c>
      <c r="I224" s="436">
        <v>147859.00506546779</v>
      </c>
      <c r="J224" s="436">
        <v>24108.657206381969</v>
      </c>
      <c r="K224" s="436">
        <v>13997.79</v>
      </c>
      <c r="L224" s="436">
        <v>123750.34785908581</v>
      </c>
      <c r="M224" s="436">
        <v>91021.763453225431</v>
      </c>
      <c r="N224" s="436">
        <v>32728.584405860369</v>
      </c>
      <c r="O224" s="436">
        <v>96591.177206381966</v>
      </c>
      <c r="P224" s="436">
        <v>15946.08</v>
      </c>
      <c r="Q224" s="436">
        <v>184685.7578590858</v>
      </c>
      <c r="R224" s="436">
        <v>129142.35345322544</v>
      </c>
      <c r="S224" s="439">
        <v>55543.404405860369</v>
      </c>
      <c r="U224" s="467"/>
    </row>
    <row r="225" spans="1:22" s="466" customFormat="1" ht="18" hidden="1" customHeight="1" thickTop="1" x14ac:dyDescent="0.3">
      <c r="A225" s="448" t="s">
        <v>261</v>
      </c>
      <c r="B225" s="461">
        <f>SUM(B222:B224)</f>
        <v>593501.7823304059</v>
      </c>
      <c r="C225" s="461">
        <f t="shared" ref="C225:S225" si="20">SUM(C222:C224)</f>
        <v>202522.83</v>
      </c>
      <c r="D225" s="461">
        <f t="shared" si="20"/>
        <v>110468.29000000001</v>
      </c>
      <c r="E225" s="461">
        <f t="shared" si="20"/>
        <v>11227.689999999999</v>
      </c>
      <c r="F225" s="461">
        <f t="shared" si="20"/>
        <v>92054.540000000008</v>
      </c>
      <c r="G225" s="461">
        <f t="shared" si="20"/>
        <v>48323.49</v>
      </c>
      <c r="H225" s="461">
        <f t="shared" si="20"/>
        <v>43731.05</v>
      </c>
      <c r="I225" s="461">
        <f t="shared" si="20"/>
        <v>390978.95233040594</v>
      </c>
      <c r="J225" s="461">
        <f t="shared" si="20"/>
        <v>58498.546007149598</v>
      </c>
      <c r="K225" s="461">
        <f t="shared" si="20"/>
        <v>28149.940000000002</v>
      </c>
      <c r="L225" s="461">
        <f t="shared" si="20"/>
        <v>332480.40632325638</v>
      </c>
      <c r="M225" s="461">
        <f t="shared" si="20"/>
        <v>216569.8998600971</v>
      </c>
      <c r="N225" s="461">
        <f t="shared" si="20"/>
        <v>115910.29069895987</v>
      </c>
      <c r="O225" s="461">
        <f t="shared" si="20"/>
        <v>168966.8360071496</v>
      </c>
      <c r="P225" s="461">
        <f t="shared" si="20"/>
        <v>39377.629999999997</v>
      </c>
      <c r="Q225" s="461">
        <f t="shared" si="20"/>
        <v>424534.94632325636</v>
      </c>
      <c r="R225" s="461">
        <f t="shared" si="20"/>
        <v>264893.38986009709</v>
      </c>
      <c r="S225" s="462">
        <f t="shared" si="20"/>
        <v>159641.55646315927</v>
      </c>
      <c r="U225" s="467"/>
    </row>
    <row r="226" spans="1:22" s="354" customFormat="1" ht="18" hidden="1" customHeight="1" thickTop="1" x14ac:dyDescent="0.3">
      <c r="A226" s="104" t="s">
        <v>262</v>
      </c>
      <c r="B226" s="468">
        <v>107903.04807281136</v>
      </c>
      <c r="C226" s="468">
        <v>32931.82</v>
      </c>
      <c r="D226" s="468">
        <v>18939.189999999999</v>
      </c>
      <c r="E226" s="468">
        <v>2827.32</v>
      </c>
      <c r="F226" s="468">
        <v>13992.63</v>
      </c>
      <c r="G226" s="468">
        <v>8249.2999999999993</v>
      </c>
      <c r="H226" s="468">
        <v>5743.33</v>
      </c>
      <c r="I226" s="468">
        <v>74971.228072811369</v>
      </c>
      <c r="J226" s="468">
        <v>12559.917424903806</v>
      </c>
      <c r="K226" s="468">
        <v>10056.9</v>
      </c>
      <c r="L226" s="468">
        <v>62411.310647907558</v>
      </c>
      <c r="M226" s="468">
        <v>32862.398711431451</v>
      </c>
      <c r="N226" s="468">
        <v>29548.911936476099</v>
      </c>
      <c r="O226" s="468">
        <v>31499.107424903807</v>
      </c>
      <c r="P226" s="468">
        <v>12884.22</v>
      </c>
      <c r="Q226" s="468">
        <v>76403.940647907555</v>
      </c>
      <c r="R226" s="468">
        <v>41111.698711431454</v>
      </c>
      <c r="S226" s="463">
        <v>35292.241936476101</v>
      </c>
      <c r="U226" s="362"/>
    </row>
    <row r="227" spans="1:22" s="354" customFormat="1" ht="18" hidden="1" customHeight="1" thickTop="1" x14ac:dyDescent="0.3">
      <c r="A227" s="104" t="s">
        <v>263</v>
      </c>
      <c r="B227" s="468">
        <v>116648.09672740579</v>
      </c>
      <c r="C227" s="468">
        <v>35024</v>
      </c>
      <c r="D227" s="468">
        <v>16035.32</v>
      </c>
      <c r="E227" s="468">
        <v>1929.5</v>
      </c>
      <c r="F227" s="468">
        <v>18988.68</v>
      </c>
      <c r="G227" s="468">
        <v>1830.35</v>
      </c>
      <c r="H227" s="468">
        <v>17158.330000000002</v>
      </c>
      <c r="I227" s="468">
        <v>81624.096727405791</v>
      </c>
      <c r="J227" s="468">
        <v>7381.723076634773</v>
      </c>
      <c r="K227" s="468">
        <v>3861.17</v>
      </c>
      <c r="L227" s="468">
        <v>74242.373650771013</v>
      </c>
      <c r="M227" s="468">
        <v>43663.376181086387</v>
      </c>
      <c r="N227" s="468">
        <v>30578.997469684629</v>
      </c>
      <c r="O227" s="468">
        <v>23417.043076634771</v>
      </c>
      <c r="P227" s="468">
        <v>5790.67</v>
      </c>
      <c r="Q227" s="468">
        <v>93231.053650771006</v>
      </c>
      <c r="R227" s="468">
        <v>45493.726181086386</v>
      </c>
      <c r="S227" s="463">
        <v>47737.327469684627</v>
      </c>
      <c r="U227" s="362"/>
    </row>
    <row r="228" spans="1:22" s="354" customFormat="1" ht="18" hidden="1" customHeight="1" thickTop="1" x14ac:dyDescent="0.3">
      <c r="A228" s="104" t="s">
        <v>264</v>
      </c>
      <c r="B228" s="468">
        <v>138773.44004732545</v>
      </c>
      <c r="C228" s="468">
        <v>33126.800000000003</v>
      </c>
      <c r="D228" s="468">
        <v>23527.13</v>
      </c>
      <c r="E228" s="468">
        <v>1444.87</v>
      </c>
      <c r="F228" s="468">
        <v>9599.67</v>
      </c>
      <c r="G228" s="468">
        <v>1367.32</v>
      </c>
      <c r="H228" s="468">
        <v>8232.35</v>
      </c>
      <c r="I228" s="468">
        <v>105646.64004732546</v>
      </c>
      <c r="J228" s="468">
        <v>9802.1882261875744</v>
      </c>
      <c r="K228" s="468">
        <v>1820.5</v>
      </c>
      <c r="L228" s="468">
        <v>95844.451821137889</v>
      </c>
      <c r="M228" s="468">
        <v>54587.295192505037</v>
      </c>
      <c r="N228" s="468">
        <v>41257.156628632853</v>
      </c>
      <c r="O228" s="468">
        <v>33329.318226187577</v>
      </c>
      <c r="P228" s="468">
        <v>3265.37</v>
      </c>
      <c r="Q228" s="468">
        <v>105444.12182113789</v>
      </c>
      <c r="R228" s="468">
        <v>55954.615192505036</v>
      </c>
      <c r="S228" s="463">
        <v>49489.506628632851</v>
      </c>
      <c r="U228" s="362"/>
    </row>
    <row r="229" spans="1:22" s="114" customFormat="1" ht="18" customHeight="1" thickTop="1" x14ac:dyDescent="0.3">
      <c r="A229" s="104" t="s">
        <v>16</v>
      </c>
      <c r="B229" s="109">
        <v>203238.56403992057</v>
      </c>
      <c r="C229" s="110">
        <v>53120.66</v>
      </c>
      <c r="D229" s="110">
        <v>39032.06</v>
      </c>
      <c r="E229" s="110">
        <v>801.61</v>
      </c>
      <c r="F229" s="110">
        <v>14088.6</v>
      </c>
      <c r="G229" s="110">
        <v>2331.34</v>
      </c>
      <c r="H229" s="110">
        <v>11757.26</v>
      </c>
      <c r="I229" s="110">
        <v>150117.90403992054</v>
      </c>
      <c r="J229" s="110">
        <v>11521.545924867471</v>
      </c>
      <c r="K229" s="110">
        <v>7275.42</v>
      </c>
      <c r="L229" s="111">
        <v>138596.3581150531</v>
      </c>
      <c r="M229" s="111">
        <v>76175.885653812569</v>
      </c>
      <c r="N229" s="111">
        <v>62420.472461240504</v>
      </c>
      <c r="O229" s="111">
        <v>50553.605924867465</v>
      </c>
      <c r="P229" s="111">
        <v>8077.03</v>
      </c>
      <c r="Q229" s="111">
        <v>152684.95811505307</v>
      </c>
      <c r="R229" s="111">
        <v>78507.225653812566</v>
      </c>
      <c r="S229" s="112">
        <v>74177.732461240506</v>
      </c>
      <c r="V229" s="115"/>
    </row>
    <row r="230" spans="1:22" s="114" customFormat="1" ht="18" customHeight="1" x14ac:dyDescent="0.3">
      <c r="A230" s="104" t="s">
        <v>17</v>
      </c>
      <c r="B230" s="109">
        <v>152356.97088063433</v>
      </c>
      <c r="C230" s="110">
        <v>41433.86</v>
      </c>
      <c r="D230" s="110">
        <v>32041.73</v>
      </c>
      <c r="E230" s="110">
        <v>1988.3</v>
      </c>
      <c r="F230" s="110">
        <v>9392.1299999999992</v>
      </c>
      <c r="G230" s="110">
        <v>1671.87</v>
      </c>
      <c r="H230" s="110">
        <v>7720.26</v>
      </c>
      <c r="I230" s="110">
        <v>110923.11088063434</v>
      </c>
      <c r="J230" s="110">
        <v>13834.100265760093</v>
      </c>
      <c r="K230" s="110">
        <v>5419.71</v>
      </c>
      <c r="L230" s="111">
        <v>97089.010614874249</v>
      </c>
      <c r="M230" s="111">
        <v>48082.968014077574</v>
      </c>
      <c r="N230" s="111">
        <v>49006.042600796682</v>
      </c>
      <c r="O230" s="111">
        <v>45875.830265760094</v>
      </c>
      <c r="P230" s="111">
        <v>7408.01</v>
      </c>
      <c r="Q230" s="111">
        <v>106481.14061487425</v>
      </c>
      <c r="R230" s="111">
        <v>49754.83801407757</v>
      </c>
      <c r="S230" s="112">
        <v>56726.302600796676</v>
      </c>
      <c r="V230" s="115"/>
    </row>
    <row r="231" spans="1:22" s="114" customFormat="1" ht="18" customHeight="1" x14ac:dyDescent="0.3">
      <c r="A231" s="104" t="s">
        <v>18</v>
      </c>
      <c r="B231" s="109">
        <v>227763.72482285733</v>
      </c>
      <c r="C231" s="110">
        <v>53825.440000000002</v>
      </c>
      <c r="D231" s="110">
        <v>38194.07</v>
      </c>
      <c r="E231" s="110">
        <v>5068.3307706345031</v>
      </c>
      <c r="F231" s="110">
        <v>15631.37</v>
      </c>
      <c r="G231" s="110">
        <v>3711.84</v>
      </c>
      <c r="H231" s="110">
        <v>11919.53</v>
      </c>
      <c r="I231" s="110">
        <v>173938.28482285736</v>
      </c>
      <c r="J231" s="110">
        <v>25478.178463588931</v>
      </c>
      <c r="K231" s="110">
        <v>17916.560770634504</v>
      </c>
      <c r="L231" s="111">
        <v>148460.10635926842</v>
      </c>
      <c r="M231" s="111">
        <v>74858.67607231655</v>
      </c>
      <c r="N231" s="111">
        <v>73601.430286951872</v>
      </c>
      <c r="O231" s="111">
        <v>63672.248463588934</v>
      </c>
      <c r="P231" s="111">
        <v>22984.891541269008</v>
      </c>
      <c r="Q231" s="111">
        <v>164091.47635926842</v>
      </c>
      <c r="R231" s="111">
        <v>78570.516072316546</v>
      </c>
      <c r="S231" s="112">
        <v>85520.960286951871</v>
      </c>
      <c r="V231" s="115"/>
    </row>
    <row r="232" spans="1:22" s="354" customFormat="1" ht="18" customHeight="1" x14ac:dyDescent="0.3">
      <c r="A232" s="448" t="s">
        <v>265</v>
      </c>
      <c r="B232" s="461">
        <f>SUM(B229:B231)</f>
        <v>583359.25974341226</v>
      </c>
      <c r="C232" s="461">
        <f t="shared" ref="C232:S232" si="21">SUM(C229:C231)</f>
        <v>148379.96000000002</v>
      </c>
      <c r="D232" s="461">
        <f t="shared" si="21"/>
        <v>109267.85999999999</v>
      </c>
      <c r="E232" s="461">
        <f t="shared" si="21"/>
        <v>7858.240770634503</v>
      </c>
      <c r="F232" s="461">
        <f t="shared" si="21"/>
        <v>39112.1</v>
      </c>
      <c r="G232" s="461">
        <f t="shared" si="21"/>
        <v>7715.05</v>
      </c>
      <c r="H232" s="461">
        <f t="shared" si="21"/>
        <v>31397.050000000003</v>
      </c>
      <c r="I232" s="461">
        <f t="shared" si="21"/>
        <v>434979.29974341224</v>
      </c>
      <c r="J232" s="461">
        <f t="shared" si="21"/>
        <v>50833.8246542165</v>
      </c>
      <c r="K232" s="461">
        <f t="shared" si="21"/>
        <v>30611.690770634505</v>
      </c>
      <c r="L232" s="461">
        <f t="shared" si="21"/>
        <v>384145.47508919577</v>
      </c>
      <c r="M232" s="461">
        <f t="shared" si="21"/>
        <v>199117.52974020669</v>
      </c>
      <c r="N232" s="461">
        <f t="shared" si="21"/>
        <v>185027.94534898904</v>
      </c>
      <c r="O232" s="461">
        <f t="shared" si="21"/>
        <v>160101.68465421649</v>
      </c>
      <c r="P232" s="461">
        <f t="shared" si="21"/>
        <v>38469.931541269005</v>
      </c>
      <c r="Q232" s="461">
        <f t="shared" si="21"/>
        <v>423257.57508919574</v>
      </c>
      <c r="R232" s="461">
        <f t="shared" si="21"/>
        <v>206832.57974020668</v>
      </c>
      <c r="S232" s="462">
        <f t="shared" si="21"/>
        <v>216424.99534898903</v>
      </c>
      <c r="U232" s="362"/>
    </row>
    <row r="233" spans="1:22" s="114" customFormat="1" ht="18" customHeight="1" x14ac:dyDescent="0.3">
      <c r="A233" s="104" t="s">
        <v>19</v>
      </c>
      <c r="B233" s="109">
        <v>208644.67741035309</v>
      </c>
      <c r="C233" s="110">
        <v>38153.51</v>
      </c>
      <c r="D233" s="110">
        <v>25576.81</v>
      </c>
      <c r="E233" s="110">
        <v>5018.0600000000004</v>
      </c>
      <c r="F233" s="110">
        <v>12576.7</v>
      </c>
      <c r="G233" s="110">
        <v>1400.26</v>
      </c>
      <c r="H233" s="110">
        <v>11176.44</v>
      </c>
      <c r="I233" s="110">
        <v>170491.16741035308</v>
      </c>
      <c r="J233" s="110">
        <v>13718.106982009422</v>
      </c>
      <c r="K233" s="110">
        <v>7654.83</v>
      </c>
      <c r="L233" s="111">
        <v>156773.06042834368</v>
      </c>
      <c r="M233" s="111">
        <v>91609.977445185868</v>
      </c>
      <c r="N233" s="111">
        <v>65163.082983157801</v>
      </c>
      <c r="O233" s="111">
        <v>39294.916982009418</v>
      </c>
      <c r="P233" s="111">
        <v>12672.89</v>
      </c>
      <c r="Q233" s="111">
        <v>169349.76042834367</v>
      </c>
      <c r="R233" s="111">
        <v>93010.237445185878</v>
      </c>
      <c r="S233" s="112">
        <v>76339.522983157804</v>
      </c>
      <c r="V233" s="115"/>
    </row>
    <row r="234" spans="1:22" s="114" customFormat="1" ht="18" customHeight="1" x14ac:dyDescent="0.3">
      <c r="A234" s="104" t="s">
        <v>20</v>
      </c>
      <c r="B234" s="109">
        <v>219693.30009076095</v>
      </c>
      <c r="C234" s="110">
        <v>37481.699999999997</v>
      </c>
      <c r="D234" s="110">
        <v>25311.03</v>
      </c>
      <c r="E234" s="110">
        <v>1911.3887170773808</v>
      </c>
      <c r="F234" s="110">
        <v>12170.67</v>
      </c>
      <c r="G234" s="110">
        <v>694.16</v>
      </c>
      <c r="H234" s="110">
        <v>11476.51</v>
      </c>
      <c r="I234" s="110">
        <v>182211.60009076097</v>
      </c>
      <c r="J234" s="110">
        <v>24063.987263826049</v>
      </c>
      <c r="K234" s="110">
        <v>15489.508717077382</v>
      </c>
      <c r="L234" s="111">
        <v>158147.6128269349</v>
      </c>
      <c r="M234" s="111">
        <v>80424.59910695086</v>
      </c>
      <c r="N234" s="111">
        <v>77723.013719984039</v>
      </c>
      <c r="O234" s="111">
        <v>49375.017263826048</v>
      </c>
      <c r="P234" s="111">
        <v>17400.897434154762</v>
      </c>
      <c r="Q234" s="111">
        <v>170318.28282693491</v>
      </c>
      <c r="R234" s="111">
        <v>81118.759106950849</v>
      </c>
      <c r="S234" s="112">
        <v>89199.523719984049</v>
      </c>
      <c r="V234" s="115"/>
    </row>
    <row r="235" spans="1:22" s="114" customFormat="1" ht="18" customHeight="1" x14ac:dyDescent="0.3">
      <c r="A235" s="104" t="s">
        <v>21</v>
      </c>
      <c r="B235" s="109">
        <v>274080.2026984808</v>
      </c>
      <c r="C235" s="110">
        <v>49503.99</v>
      </c>
      <c r="D235" s="110">
        <v>26583.49</v>
      </c>
      <c r="E235" s="110">
        <v>1403.52</v>
      </c>
      <c r="F235" s="110">
        <v>22920.5</v>
      </c>
      <c r="G235" s="110">
        <v>7482.78</v>
      </c>
      <c r="H235" s="110">
        <v>15437.72</v>
      </c>
      <c r="I235" s="110">
        <v>224576.21269848075</v>
      </c>
      <c r="J235" s="110">
        <v>36191.041533679207</v>
      </c>
      <c r="K235" s="110">
        <v>26395.812020752048</v>
      </c>
      <c r="L235" s="111">
        <v>188385.17116480158</v>
      </c>
      <c r="M235" s="111">
        <v>95255.402211407913</v>
      </c>
      <c r="N235" s="111">
        <v>93129.768953393665</v>
      </c>
      <c r="O235" s="111">
        <v>62774.531533679197</v>
      </c>
      <c r="P235" s="111">
        <v>27799.332020752048</v>
      </c>
      <c r="Q235" s="111">
        <v>211305.67116480158</v>
      </c>
      <c r="R235" s="111">
        <v>102738.18221140791</v>
      </c>
      <c r="S235" s="112">
        <v>108567.48895339367</v>
      </c>
      <c r="V235" s="115"/>
    </row>
    <row r="236" spans="1:22" s="354" customFormat="1" ht="18" customHeight="1" x14ac:dyDescent="0.3">
      <c r="A236" s="448" t="s">
        <v>266</v>
      </c>
      <c r="B236" s="461">
        <f>SUM(B233:B235)</f>
        <v>702418.18019959482</v>
      </c>
      <c r="C236" s="461">
        <f t="shared" ref="C236:S236" si="22">SUM(C233:C235)</f>
        <v>125139.19999999998</v>
      </c>
      <c r="D236" s="461">
        <f t="shared" si="22"/>
        <v>77471.33</v>
      </c>
      <c r="E236" s="461">
        <f t="shared" si="22"/>
        <v>8332.9687170773814</v>
      </c>
      <c r="F236" s="461">
        <f t="shared" si="22"/>
        <v>47667.87</v>
      </c>
      <c r="G236" s="461">
        <f t="shared" si="22"/>
        <v>9577.2000000000007</v>
      </c>
      <c r="H236" s="461">
        <f t="shared" si="22"/>
        <v>38090.67</v>
      </c>
      <c r="I236" s="461">
        <f t="shared" si="22"/>
        <v>577278.98019959475</v>
      </c>
      <c r="J236" s="461">
        <f t="shared" si="22"/>
        <v>73973.135779514676</v>
      </c>
      <c r="K236" s="461">
        <f t="shared" si="22"/>
        <v>49540.150737829434</v>
      </c>
      <c r="L236" s="461">
        <f t="shared" si="22"/>
        <v>503305.84442008019</v>
      </c>
      <c r="M236" s="461">
        <f t="shared" si="22"/>
        <v>267289.97876354464</v>
      </c>
      <c r="N236" s="461">
        <f t="shared" si="22"/>
        <v>236015.86565653549</v>
      </c>
      <c r="O236" s="461">
        <f t="shared" si="22"/>
        <v>151444.46577951466</v>
      </c>
      <c r="P236" s="461">
        <f t="shared" si="22"/>
        <v>57873.11945490681</v>
      </c>
      <c r="Q236" s="461">
        <f t="shared" si="22"/>
        <v>550973.71442008018</v>
      </c>
      <c r="R236" s="461">
        <f t="shared" si="22"/>
        <v>276867.17876354465</v>
      </c>
      <c r="S236" s="462">
        <f t="shared" si="22"/>
        <v>274106.53565653553</v>
      </c>
      <c r="U236" s="362"/>
    </row>
    <row r="237" spans="1:22" s="114" customFormat="1" ht="18" customHeight="1" x14ac:dyDescent="0.3">
      <c r="A237" s="104" t="s">
        <v>22</v>
      </c>
      <c r="B237" s="109">
        <v>202521.33594840977</v>
      </c>
      <c r="C237" s="110">
        <v>36182.28</v>
      </c>
      <c r="D237" s="110">
        <v>22498.48</v>
      </c>
      <c r="E237" s="110">
        <v>2165.84</v>
      </c>
      <c r="F237" s="110">
        <v>13683.8</v>
      </c>
      <c r="G237" s="110">
        <v>4171.43</v>
      </c>
      <c r="H237" s="110">
        <v>9512.3700000000008</v>
      </c>
      <c r="I237" s="110">
        <v>166339.05594840975</v>
      </c>
      <c r="J237" s="110">
        <v>21490.514200439127</v>
      </c>
      <c r="K237" s="110">
        <v>6445.59</v>
      </c>
      <c r="L237" s="111">
        <v>144848.54174797062</v>
      </c>
      <c r="M237" s="111">
        <v>92926.707877428649</v>
      </c>
      <c r="N237" s="111">
        <v>51921.833870541996</v>
      </c>
      <c r="O237" s="111">
        <v>43988.994200439127</v>
      </c>
      <c r="P237" s="111">
        <v>8611.43</v>
      </c>
      <c r="Q237" s="111">
        <v>158532.34174797064</v>
      </c>
      <c r="R237" s="111">
        <v>97098.137877428642</v>
      </c>
      <c r="S237" s="112">
        <v>61434.203870541991</v>
      </c>
      <c r="V237" s="115"/>
    </row>
    <row r="238" spans="1:22" s="114" customFormat="1" ht="18" customHeight="1" x14ac:dyDescent="0.3">
      <c r="A238" s="104" t="s">
        <v>23</v>
      </c>
      <c r="B238" s="109">
        <v>191546.52477067497</v>
      </c>
      <c r="C238" s="110">
        <v>39862.699999999997</v>
      </c>
      <c r="D238" s="110">
        <v>19277.3</v>
      </c>
      <c r="E238" s="110">
        <v>5315.29</v>
      </c>
      <c r="F238" s="110">
        <v>20585.400000000001</v>
      </c>
      <c r="G238" s="110">
        <v>10086.16</v>
      </c>
      <c r="H238" s="110">
        <v>10499.24</v>
      </c>
      <c r="I238" s="110">
        <v>151683.82477067495</v>
      </c>
      <c r="J238" s="110">
        <v>18965.504299780259</v>
      </c>
      <c r="K238" s="110">
        <v>14755.67</v>
      </c>
      <c r="L238" s="111">
        <v>132718.32047089472</v>
      </c>
      <c r="M238" s="111">
        <v>67622.549417036076</v>
      </c>
      <c r="N238" s="111">
        <v>65095.771053858633</v>
      </c>
      <c r="O238" s="111">
        <v>38242.804299780262</v>
      </c>
      <c r="P238" s="111">
        <v>20070.96</v>
      </c>
      <c r="Q238" s="111">
        <v>153303.72047089471</v>
      </c>
      <c r="R238" s="111">
        <v>77708.70941703608</v>
      </c>
      <c r="S238" s="112">
        <v>75595.01105385863</v>
      </c>
      <c r="V238" s="115"/>
    </row>
    <row r="239" spans="1:22" s="114" customFormat="1" ht="18" customHeight="1" x14ac:dyDescent="0.3">
      <c r="A239" s="104" t="s">
        <v>24</v>
      </c>
      <c r="B239" s="109">
        <v>233716.72308443542</v>
      </c>
      <c r="C239" s="110">
        <v>44449.99</v>
      </c>
      <c r="D239" s="110">
        <v>27232.99</v>
      </c>
      <c r="E239" s="110">
        <v>7124.6</v>
      </c>
      <c r="F239" s="110">
        <v>17217</v>
      </c>
      <c r="G239" s="110">
        <v>6593.32</v>
      </c>
      <c r="H239" s="110">
        <v>10623.68</v>
      </c>
      <c r="I239" s="110">
        <v>189266.73308443543</v>
      </c>
      <c r="J239" s="110">
        <v>21229.550829971096</v>
      </c>
      <c r="K239" s="110">
        <v>12465.89</v>
      </c>
      <c r="L239" s="111">
        <v>168037.18225446434</v>
      </c>
      <c r="M239" s="111">
        <v>96724.951604477887</v>
      </c>
      <c r="N239" s="111">
        <v>71312.230649986421</v>
      </c>
      <c r="O239" s="111">
        <v>48462.540829971098</v>
      </c>
      <c r="P239" s="111">
        <v>19590.490000000002</v>
      </c>
      <c r="Q239" s="111">
        <v>185254.18225446434</v>
      </c>
      <c r="R239" s="111">
        <v>103318.27160447789</v>
      </c>
      <c r="S239" s="112">
        <v>81935.910649986428</v>
      </c>
      <c r="V239" s="115"/>
    </row>
    <row r="240" spans="1:22" s="107" customFormat="1" ht="18" customHeight="1" x14ac:dyDescent="0.3">
      <c r="A240" s="448" t="s">
        <v>267</v>
      </c>
      <c r="B240" s="471">
        <f>SUM(B237:B239)</f>
        <v>627784.58380352019</v>
      </c>
      <c r="C240" s="471">
        <f t="shared" ref="C240:S240" si="23">SUM(C237:C239)</f>
        <v>120494.97</v>
      </c>
      <c r="D240" s="471">
        <f t="shared" si="23"/>
        <v>69008.77</v>
      </c>
      <c r="E240" s="471">
        <f t="shared" si="23"/>
        <v>14605.73</v>
      </c>
      <c r="F240" s="471">
        <f t="shared" si="23"/>
        <v>51486.2</v>
      </c>
      <c r="G240" s="471">
        <f t="shared" si="23"/>
        <v>20850.91</v>
      </c>
      <c r="H240" s="471">
        <f t="shared" si="23"/>
        <v>30635.29</v>
      </c>
      <c r="I240" s="471">
        <f t="shared" si="23"/>
        <v>507289.6138035201</v>
      </c>
      <c r="J240" s="471">
        <f t="shared" si="23"/>
        <v>61685.569330190483</v>
      </c>
      <c r="K240" s="471">
        <f t="shared" si="23"/>
        <v>33667.15</v>
      </c>
      <c r="L240" s="471">
        <f t="shared" si="23"/>
        <v>445604.04447332968</v>
      </c>
      <c r="M240" s="471">
        <f t="shared" si="23"/>
        <v>257274.20889894263</v>
      </c>
      <c r="N240" s="471">
        <f t="shared" si="23"/>
        <v>188329.83557438705</v>
      </c>
      <c r="O240" s="471">
        <f t="shared" si="23"/>
        <v>130694.33933019049</v>
      </c>
      <c r="P240" s="471">
        <f t="shared" si="23"/>
        <v>48272.880000000005</v>
      </c>
      <c r="Q240" s="471">
        <f t="shared" si="23"/>
        <v>497090.24447332975</v>
      </c>
      <c r="R240" s="471">
        <f t="shared" si="23"/>
        <v>278125.1188989426</v>
      </c>
      <c r="S240" s="141">
        <f t="shared" si="23"/>
        <v>218965.12557438703</v>
      </c>
      <c r="T240" s="108"/>
    </row>
    <row r="241" spans="1:22" s="114" customFormat="1" ht="18" customHeight="1" x14ac:dyDescent="0.3">
      <c r="A241" s="104" t="s">
        <v>25</v>
      </c>
      <c r="B241" s="109">
        <v>119420.11795413314</v>
      </c>
      <c r="C241" s="110">
        <v>34123.379999999997</v>
      </c>
      <c r="D241" s="110">
        <v>25044.15</v>
      </c>
      <c r="E241" s="110">
        <v>3729.35</v>
      </c>
      <c r="F241" s="110">
        <v>9079.23</v>
      </c>
      <c r="G241" s="110">
        <v>833.76</v>
      </c>
      <c r="H241" s="110">
        <v>8245.4699999999993</v>
      </c>
      <c r="I241" s="110">
        <v>85296.737954133132</v>
      </c>
      <c r="J241" s="110">
        <v>12414.726093202811</v>
      </c>
      <c r="K241" s="110">
        <v>6487.6840405447419</v>
      </c>
      <c r="L241" s="111">
        <v>72882.011860930317</v>
      </c>
      <c r="M241" s="111">
        <v>45955.095819587688</v>
      </c>
      <c r="N241" s="111">
        <v>26926.916041342625</v>
      </c>
      <c r="O241" s="111">
        <v>37458.876093202809</v>
      </c>
      <c r="P241" s="111">
        <v>10217.034040544742</v>
      </c>
      <c r="Q241" s="111">
        <v>81961.241860930328</v>
      </c>
      <c r="R241" s="111">
        <v>46788.85581958769</v>
      </c>
      <c r="S241" s="112">
        <v>35172.386041342623</v>
      </c>
      <c r="V241" s="115"/>
    </row>
    <row r="242" spans="1:22" s="114" customFormat="1" ht="18" customHeight="1" x14ac:dyDescent="0.3">
      <c r="A242" s="104" t="s">
        <v>26</v>
      </c>
      <c r="B242" s="109">
        <v>176727.99498929421</v>
      </c>
      <c r="C242" s="110">
        <v>39674.410000000003</v>
      </c>
      <c r="D242" s="110">
        <v>22462.71</v>
      </c>
      <c r="E242" s="110">
        <v>1398.11</v>
      </c>
      <c r="F242" s="110">
        <v>17211.7</v>
      </c>
      <c r="G242" s="110">
        <v>3123.14</v>
      </c>
      <c r="H242" s="110">
        <v>14088.56</v>
      </c>
      <c r="I242" s="110">
        <v>137053.58498929424</v>
      </c>
      <c r="J242" s="110">
        <v>21990.713440236425</v>
      </c>
      <c r="K242" s="110">
        <v>9844.3799999999992</v>
      </c>
      <c r="L242" s="111">
        <v>115062.87154905779</v>
      </c>
      <c r="M242" s="111">
        <v>65181.019935657503</v>
      </c>
      <c r="N242" s="111">
        <v>49881.8516134003</v>
      </c>
      <c r="O242" s="111">
        <v>44453.423440236431</v>
      </c>
      <c r="P242" s="111">
        <v>11242.49</v>
      </c>
      <c r="Q242" s="111">
        <v>132274.57154905779</v>
      </c>
      <c r="R242" s="111">
        <v>68304.159935657503</v>
      </c>
      <c r="S242" s="112">
        <v>63970.411613400298</v>
      </c>
      <c r="V242" s="115"/>
    </row>
    <row r="243" spans="1:22" s="114" customFormat="1" ht="18" customHeight="1" x14ac:dyDescent="0.3">
      <c r="A243" s="104" t="s">
        <v>27</v>
      </c>
      <c r="B243" s="109">
        <v>273842.30257927725</v>
      </c>
      <c r="C243" s="110">
        <v>109873.79</v>
      </c>
      <c r="D243" s="110">
        <v>59098.239999999998</v>
      </c>
      <c r="E243" s="110">
        <v>2457.04</v>
      </c>
      <c r="F243" s="110">
        <v>50775.55</v>
      </c>
      <c r="G243" s="110">
        <v>13911.81</v>
      </c>
      <c r="H243" s="110">
        <v>36863.74</v>
      </c>
      <c r="I243" s="110">
        <v>163968.51257927722</v>
      </c>
      <c r="J243" s="110">
        <v>28947.023332543959</v>
      </c>
      <c r="K243" s="110">
        <v>15365.02</v>
      </c>
      <c r="L243" s="111">
        <v>135021.48924673325</v>
      </c>
      <c r="M243" s="111">
        <v>93824.484073665604</v>
      </c>
      <c r="N243" s="111">
        <v>41197.00517306765</v>
      </c>
      <c r="O243" s="111">
        <v>88045.263332543953</v>
      </c>
      <c r="P243" s="111">
        <v>17822.060000000001</v>
      </c>
      <c r="Q243" s="111">
        <v>185797.03924673327</v>
      </c>
      <c r="R243" s="111">
        <v>107736.2940736656</v>
      </c>
      <c r="S243" s="112">
        <v>78060.745173067655</v>
      </c>
      <c r="V243" s="115"/>
    </row>
    <row r="244" spans="1:22" s="107" customFormat="1" ht="18" customHeight="1" x14ac:dyDescent="0.3">
      <c r="A244" s="448" t="s">
        <v>268</v>
      </c>
      <c r="B244" s="471">
        <f>SUM(B241:B243)</f>
        <v>569990.4155227046</v>
      </c>
      <c r="C244" s="471">
        <f t="shared" ref="C244:S244" si="24">SUM(C241:C243)</f>
        <v>183671.58000000002</v>
      </c>
      <c r="D244" s="471">
        <f t="shared" si="24"/>
        <v>106605.1</v>
      </c>
      <c r="E244" s="471">
        <f t="shared" si="24"/>
        <v>7584.5</v>
      </c>
      <c r="F244" s="471">
        <f t="shared" si="24"/>
        <v>77066.48000000001</v>
      </c>
      <c r="G244" s="471">
        <f t="shared" si="24"/>
        <v>17868.71</v>
      </c>
      <c r="H244" s="471">
        <f t="shared" si="24"/>
        <v>59197.77</v>
      </c>
      <c r="I244" s="471">
        <f t="shared" si="24"/>
        <v>386318.83552270458</v>
      </c>
      <c r="J244" s="471">
        <f t="shared" si="24"/>
        <v>63352.462865983194</v>
      </c>
      <c r="K244" s="471">
        <f t="shared" si="24"/>
        <v>31697.084040544742</v>
      </c>
      <c r="L244" s="471">
        <f t="shared" si="24"/>
        <v>322966.37265672139</v>
      </c>
      <c r="M244" s="471">
        <f t="shared" si="24"/>
        <v>204960.59982891078</v>
      </c>
      <c r="N244" s="471">
        <f t="shared" si="24"/>
        <v>118005.77282781058</v>
      </c>
      <c r="O244" s="471">
        <f t="shared" si="24"/>
        <v>169957.5628659832</v>
      </c>
      <c r="P244" s="471">
        <f t="shared" si="24"/>
        <v>39281.584040544738</v>
      </c>
      <c r="Q244" s="471">
        <f t="shared" si="24"/>
        <v>400032.85265672137</v>
      </c>
      <c r="R244" s="471">
        <f t="shared" si="24"/>
        <v>222829.3098289108</v>
      </c>
      <c r="S244" s="141">
        <f t="shared" si="24"/>
        <v>177203.54282781057</v>
      </c>
      <c r="T244" s="108"/>
    </row>
    <row r="245" spans="1:22" s="114" customFormat="1" ht="18" customHeight="1" x14ac:dyDescent="0.3">
      <c r="A245" s="104" t="s">
        <v>29</v>
      </c>
      <c r="B245" s="109">
        <v>215460.89982419592</v>
      </c>
      <c r="C245" s="109">
        <v>45189.3</v>
      </c>
      <c r="D245" s="109">
        <v>30752.2</v>
      </c>
      <c r="E245" s="109">
        <v>590.32000000000005</v>
      </c>
      <c r="F245" s="109">
        <v>14437.1</v>
      </c>
      <c r="G245" s="109">
        <v>3091.93</v>
      </c>
      <c r="H245" s="109">
        <v>11345.17</v>
      </c>
      <c r="I245" s="109">
        <v>170271.5998241959</v>
      </c>
      <c r="J245" s="109">
        <v>79479.882146732998</v>
      </c>
      <c r="K245" s="109">
        <v>75704.19</v>
      </c>
      <c r="L245" s="109">
        <v>90791.717677462933</v>
      </c>
      <c r="M245" s="109">
        <v>44582.741540766445</v>
      </c>
      <c r="N245" s="109">
        <v>46208.976136696489</v>
      </c>
      <c r="O245" s="109">
        <v>110232.082146733</v>
      </c>
      <c r="P245" s="109">
        <v>76294.509999999995</v>
      </c>
      <c r="Q245" s="109">
        <v>105228.81767746294</v>
      </c>
      <c r="R245" s="109">
        <v>47674.671540766445</v>
      </c>
      <c r="S245" s="139">
        <v>57554.146136696487</v>
      </c>
      <c r="V245" s="115"/>
    </row>
    <row r="246" spans="1:22" s="114" customFormat="1" ht="18" customHeight="1" x14ac:dyDescent="0.3">
      <c r="A246" s="144" t="s">
        <v>30</v>
      </c>
      <c r="B246" s="109">
        <v>138401.8200802682</v>
      </c>
      <c r="C246" s="109">
        <v>40154.730000000003</v>
      </c>
      <c r="D246" s="109">
        <v>30159.11</v>
      </c>
      <c r="E246" s="109">
        <v>1440.22</v>
      </c>
      <c r="F246" s="109">
        <v>9995.6200000000008</v>
      </c>
      <c r="G246" s="109">
        <v>2710.4</v>
      </c>
      <c r="H246" s="109">
        <v>7285.22</v>
      </c>
      <c r="I246" s="109">
        <v>98247.090080268201</v>
      </c>
      <c r="J246" s="109">
        <v>8187.2857756673893</v>
      </c>
      <c r="K246" s="109">
        <v>5594.14</v>
      </c>
      <c r="L246" s="109">
        <v>90059.80430460081</v>
      </c>
      <c r="M246" s="109">
        <v>34217.244221552923</v>
      </c>
      <c r="N246" s="109">
        <v>55842.56008304788</v>
      </c>
      <c r="O246" s="109">
        <v>38346.395775667392</v>
      </c>
      <c r="P246" s="109">
        <v>7034.36</v>
      </c>
      <c r="Q246" s="109">
        <v>100055.42430460081</v>
      </c>
      <c r="R246" s="109">
        <v>36927.644221552924</v>
      </c>
      <c r="S246" s="139">
        <v>63127.780083047881</v>
      </c>
      <c r="V246" s="115"/>
    </row>
    <row r="247" spans="1:22" s="114" customFormat="1" ht="18" customHeight="1" x14ac:dyDescent="0.3">
      <c r="A247" s="104" t="s">
        <v>31</v>
      </c>
      <c r="B247" s="109">
        <v>144392.29559599867</v>
      </c>
      <c r="C247" s="109">
        <v>43833.55</v>
      </c>
      <c r="D247" s="109">
        <v>33268.160000000003</v>
      </c>
      <c r="E247" s="109">
        <v>3844.91</v>
      </c>
      <c r="F247" s="109">
        <v>10565.39</v>
      </c>
      <c r="G247" s="109">
        <v>543.39</v>
      </c>
      <c r="H247" s="109">
        <v>10022</v>
      </c>
      <c r="I247" s="109">
        <v>100558.74559599867</v>
      </c>
      <c r="J247" s="109">
        <v>9401.5415212082135</v>
      </c>
      <c r="K247" s="109">
        <v>3261.7550161186332</v>
      </c>
      <c r="L247" s="109">
        <v>91157.204074790454</v>
      </c>
      <c r="M247" s="109">
        <v>43172.439447277422</v>
      </c>
      <c r="N247" s="109">
        <v>47984.764627513046</v>
      </c>
      <c r="O247" s="109">
        <v>42669.701521208211</v>
      </c>
      <c r="P247" s="109">
        <v>7106.6650161186326</v>
      </c>
      <c r="Q247" s="109">
        <v>101722.59407479045</v>
      </c>
      <c r="R247" s="109">
        <v>43715.829447277421</v>
      </c>
      <c r="S247" s="139">
        <v>58006.764627513046</v>
      </c>
      <c r="V247" s="115"/>
    </row>
    <row r="248" spans="1:22" s="469" customFormat="1" ht="18" customHeight="1" x14ac:dyDescent="0.3">
      <c r="A248" s="448" t="s">
        <v>269</v>
      </c>
      <c r="B248" s="471">
        <f>SUM(B245:B247)</f>
        <v>498255.01550046273</v>
      </c>
      <c r="C248" s="471">
        <f t="shared" ref="C248:S248" si="25">SUM(C245:C247)</f>
        <v>129177.58</v>
      </c>
      <c r="D248" s="471">
        <f t="shared" si="25"/>
        <v>94179.47</v>
      </c>
      <c r="E248" s="471">
        <f t="shared" si="25"/>
        <v>5875.45</v>
      </c>
      <c r="F248" s="471">
        <f t="shared" si="25"/>
        <v>34998.11</v>
      </c>
      <c r="G248" s="471">
        <f t="shared" si="25"/>
        <v>6345.72</v>
      </c>
      <c r="H248" s="471">
        <f t="shared" si="25"/>
        <v>28652.39</v>
      </c>
      <c r="I248" s="471">
        <f t="shared" si="25"/>
        <v>369077.43550046277</v>
      </c>
      <c r="J248" s="471">
        <f t="shared" si="25"/>
        <v>97068.709443608604</v>
      </c>
      <c r="K248" s="471">
        <f t="shared" si="25"/>
        <v>84560.085016118639</v>
      </c>
      <c r="L248" s="471">
        <f t="shared" si="25"/>
        <v>272008.72605685418</v>
      </c>
      <c r="M248" s="471">
        <f t="shared" si="25"/>
        <v>121972.42520959678</v>
      </c>
      <c r="N248" s="471">
        <f t="shared" si="25"/>
        <v>150036.3008472574</v>
      </c>
      <c r="O248" s="471">
        <f t="shared" si="25"/>
        <v>191248.17944360862</v>
      </c>
      <c r="P248" s="471">
        <f t="shared" si="25"/>
        <v>90435.535016118622</v>
      </c>
      <c r="Q248" s="471">
        <f t="shared" si="25"/>
        <v>307006.83605685423</v>
      </c>
      <c r="R248" s="471">
        <f t="shared" si="25"/>
        <v>128318.14520959678</v>
      </c>
      <c r="S248" s="141">
        <f t="shared" si="25"/>
        <v>178688.69084725741</v>
      </c>
      <c r="T248" s="470"/>
    </row>
    <row r="249" spans="1:22" s="114" customFormat="1" ht="18" customHeight="1" x14ac:dyDescent="0.3">
      <c r="A249" s="104" t="s">
        <v>32</v>
      </c>
      <c r="B249" s="109">
        <v>114998.23777545922</v>
      </c>
      <c r="C249" s="109">
        <v>37510.83</v>
      </c>
      <c r="D249" s="109">
        <v>21365.5</v>
      </c>
      <c r="E249" s="109">
        <v>2571.5700000000002</v>
      </c>
      <c r="F249" s="109">
        <v>16145.33</v>
      </c>
      <c r="G249" s="109">
        <v>3581.93</v>
      </c>
      <c r="H249" s="109">
        <v>12563.4</v>
      </c>
      <c r="I249" s="109">
        <v>77487.407775459229</v>
      </c>
      <c r="J249" s="109">
        <v>10695.077088890894</v>
      </c>
      <c r="K249" s="109">
        <v>5552.07</v>
      </c>
      <c r="L249" s="109">
        <v>66792.330686568326</v>
      </c>
      <c r="M249" s="109">
        <v>34403.574284845607</v>
      </c>
      <c r="N249" s="109">
        <v>32388.756401722723</v>
      </c>
      <c r="O249" s="109">
        <v>32060.577088890896</v>
      </c>
      <c r="P249" s="109">
        <v>8123.64</v>
      </c>
      <c r="Q249" s="109">
        <v>82937.660686568342</v>
      </c>
      <c r="R249" s="109">
        <v>37985.504284845607</v>
      </c>
      <c r="S249" s="139">
        <v>44952.156401722728</v>
      </c>
      <c r="V249" s="115"/>
    </row>
    <row r="250" spans="1:22" s="114" customFormat="1" ht="18" customHeight="1" x14ac:dyDescent="0.3">
      <c r="A250" s="104" t="s">
        <v>33</v>
      </c>
      <c r="B250" s="109">
        <v>200181.61936459376</v>
      </c>
      <c r="C250" s="109">
        <v>47518.97</v>
      </c>
      <c r="D250" s="109">
        <v>34058.93</v>
      </c>
      <c r="E250" s="109">
        <v>2642.63</v>
      </c>
      <c r="F250" s="109">
        <v>13460.04</v>
      </c>
      <c r="G250" s="109">
        <v>3531.76</v>
      </c>
      <c r="H250" s="109">
        <v>9928.2800000000007</v>
      </c>
      <c r="I250" s="109">
        <v>152662.64936459379</v>
      </c>
      <c r="J250" s="109">
        <v>39663.261750712561</v>
      </c>
      <c r="K250" s="109">
        <v>11973.213737854387</v>
      </c>
      <c r="L250" s="109">
        <v>112999.38761388123</v>
      </c>
      <c r="M250" s="109">
        <v>43950.496003624547</v>
      </c>
      <c r="N250" s="109">
        <v>69048.891610256687</v>
      </c>
      <c r="O250" s="109">
        <v>73722.191750712562</v>
      </c>
      <c r="P250" s="109">
        <v>14615.843737854388</v>
      </c>
      <c r="Q250" s="109">
        <v>126459.42761388123</v>
      </c>
      <c r="R250" s="109">
        <v>47482.256003624549</v>
      </c>
      <c r="S250" s="139">
        <v>78977.171610256701</v>
      </c>
      <c r="V250" s="115"/>
    </row>
    <row r="251" spans="1:22" s="114" customFormat="1" ht="18" customHeight="1" x14ac:dyDescent="0.3">
      <c r="A251" s="104" t="s">
        <v>34</v>
      </c>
      <c r="B251" s="109">
        <v>216443.78655029266</v>
      </c>
      <c r="C251" s="109">
        <v>65528.61</v>
      </c>
      <c r="D251" s="109">
        <v>45124.24</v>
      </c>
      <c r="E251" s="109">
        <v>1433.64</v>
      </c>
      <c r="F251" s="109">
        <v>20404.37</v>
      </c>
      <c r="G251" s="109">
        <v>1779.37</v>
      </c>
      <c r="H251" s="109">
        <v>18625</v>
      </c>
      <c r="I251" s="109">
        <v>150915.17655029267</v>
      </c>
      <c r="J251" s="109">
        <v>25993.936274157466</v>
      </c>
      <c r="K251" s="109">
        <v>9205.36</v>
      </c>
      <c r="L251" s="109">
        <v>124921.24027613521</v>
      </c>
      <c r="M251" s="109">
        <v>83200.670447043361</v>
      </c>
      <c r="N251" s="109">
        <v>41720.569829091844</v>
      </c>
      <c r="O251" s="109">
        <v>71118.176274157464</v>
      </c>
      <c r="P251" s="109">
        <v>10639</v>
      </c>
      <c r="Q251" s="109">
        <v>145325.61027613521</v>
      </c>
      <c r="R251" s="109">
        <v>84980.040447043371</v>
      </c>
      <c r="S251" s="139">
        <v>60345.569829091837</v>
      </c>
      <c r="V251" s="115"/>
    </row>
    <row r="252" spans="1:22" s="21" customFormat="1" ht="18" customHeight="1" x14ac:dyDescent="0.3">
      <c r="A252" s="448" t="s">
        <v>270</v>
      </c>
      <c r="B252" s="471">
        <f>SUM(B249:B251)</f>
        <v>531623.64369034558</v>
      </c>
      <c r="C252" s="471">
        <f t="shared" ref="C252:S252" si="26">SUM(C249:C251)</f>
        <v>150558.41</v>
      </c>
      <c r="D252" s="471">
        <f t="shared" si="26"/>
        <v>100548.67</v>
      </c>
      <c r="E252" s="471">
        <f t="shared" si="26"/>
        <v>6647.8400000000011</v>
      </c>
      <c r="F252" s="471">
        <f t="shared" si="26"/>
        <v>50009.740000000005</v>
      </c>
      <c r="G252" s="471">
        <f t="shared" si="26"/>
        <v>8893.0600000000013</v>
      </c>
      <c r="H252" s="471">
        <f t="shared" si="26"/>
        <v>41116.68</v>
      </c>
      <c r="I252" s="471">
        <f t="shared" si="26"/>
        <v>381065.23369034566</v>
      </c>
      <c r="J252" s="471">
        <f t="shared" si="26"/>
        <v>76352.27511376093</v>
      </c>
      <c r="K252" s="471">
        <f t="shared" si="26"/>
        <v>26730.643737854385</v>
      </c>
      <c r="L252" s="471">
        <f t="shared" si="26"/>
        <v>304712.95857658476</v>
      </c>
      <c r="M252" s="471">
        <f t="shared" si="26"/>
        <v>161554.74073551351</v>
      </c>
      <c r="N252" s="471">
        <f t="shared" si="26"/>
        <v>143158.21784107125</v>
      </c>
      <c r="O252" s="471">
        <f t="shared" si="26"/>
        <v>176900.94511376094</v>
      </c>
      <c r="P252" s="471">
        <f t="shared" si="26"/>
        <v>33378.483737854389</v>
      </c>
      <c r="Q252" s="471">
        <f t="shared" si="26"/>
        <v>354722.69857658481</v>
      </c>
      <c r="R252" s="471">
        <f t="shared" si="26"/>
        <v>170447.80073551353</v>
      </c>
      <c r="S252" s="141">
        <f t="shared" si="26"/>
        <v>184274.89784107127</v>
      </c>
    </row>
    <row r="253" spans="1:22" s="114" customFormat="1" ht="18" customHeight="1" x14ac:dyDescent="0.3">
      <c r="A253" s="104" t="s">
        <v>35</v>
      </c>
      <c r="B253" s="109">
        <v>112034.35262584542</v>
      </c>
      <c r="C253" s="109">
        <v>35433.74</v>
      </c>
      <c r="D253" s="109">
        <v>22240.9</v>
      </c>
      <c r="E253" s="109">
        <v>1194.44</v>
      </c>
      <c r="F253" s="109">
        <v>13192.84</v>
      </c>
      <c r="G253" s="109">
        <v>708.28</v>
      </c>
      <c r="H253" s="109">
        <v>12484.56</v>
      </c>
      <c r="I253" s="109">
        <v>76600.612625845431</v>
      </c>
      <c r="J253" s="109">
        <v>9101.4615926031656</v>
      </c>
      <c r="K253" s="109">
        <v>6084.93</v>
      </c>
      <c r="L253" s="109">
        <v>67499.151033242262</v>
      </c>
      <c r="M253" s="109">
        <v>41184.888889681679</v>
      </c>
      <c r="N253" s="109">
        <v>26314.262143560587</v>
      </c>
      <c r="O253" s="109">
        <v>31342.361592603167</v>
      </c>
      <c r="P253" s="109">
        <v>7279.37</v>
      </c>
      <c r="Q253" s="109">
        <v>80691.991033242259</v>
      </c>
      <c r="R253" s="109">
        <v>41893.168889681678</v>
      </c>
      <c r="S253" s="139">
        <v>38798.822143560581</v>
      </c>
      <c r="V253" s="115"/>
    </row>
    <row r="254" spans="1:22" s="114" customFormat="1" ht="18" customHeight="1" x14ac:dyDescent="0.3">
      <c r="A254" s="104" t="s">
        <v>36</v>
      </c>
      <c r="B254" s="109">
        <v>99183.79645826733</v>
      </c>
      <c r="C254" s="109">
        <v>32597.84</v>
      </c>
      <c r="D254" s="109">
        <v>14262.09</v>
      </c>
      <c r="E254" s="109">
        <v>832.64</v>
      </c>
      <c r="F254" s="109">
        <v>18335.75</v>
      </c>
      <c r="G254" s="109">
        <v>6802.24</v>
      </c>
      <c r="H254" s="109">
        <v>11533.51</v>
      </c>
      <c r="I254" s="109">
        <v>66585.956458267334</v>
      </c>
      <c r="J254" s="109">
        <v>9629.0313585704025</v>
      </c>
      <c r="K254" s="109">
        <v>5257.93</v>
      </c>
      <c r="L254" s="109">
        <v>56956.925099696928</v>
      </c>
      <c r="M254" s="109">
        <v>34945.081798061939</v>
      </c>
      <c r="N254" s="109">
        <v>22011.843301634985</v>
      </c>
      <c r="O254" s="109">
        <v>23891.121358570399</v>
      </c>
      <c r="P254" s="109">
        <v>6090.57</v>
      </c>
      <c r="Q254" s="109">
        <v>75292.67509969692</v>
      </c>
      <c r="R254" s="109">
        <v>41747.321798061937</v>
      </c>
      <c r="S254" s="139">
        <v>33545.353301634983</v>
      </c>
      <c r="V254" s="115"/>
    </row>
    <row r="255" spans="1:22" s="114" customFormat="1" ht="18" customHeight="1" x14ac:dyDescent="0.3">
      <c r="A255" s="104" t="s">
        <v>37</v>
      </c>
      <c r="B255" s="109">
        <v>154665.23969902535</v>
      </c>
      <c r="C255" s="109">
        <v>23755.62</v>
      </c>
      <c r="D255" s="109">
        <v>12689.07</v>
      </c>
      <c r="E255" s="109">
        <v>940.94</v>
      </c>
      <c r="F255" s="109">
        <v>11066.55</v>
      </c>
      <c r="G255" s="109">
        <v>824.91</v>
      </c>
      <c r="H255" s="109">
        <v>10241.64</v>
      </c>
      <c r="I255" s="109">
        <v>130909.61969902535</v>
      </c>
      <c r="J255" s="109">
        <v>35898.636059617682</v>
      </c>
      <c r="K255" s="109">
        <v>14317.97</v>
      </c>
      <c r="L255" s="109">
        <v>95010.983639407685</v>
      </c>
      <c r="M255" s="109">
        <v>66366.862499983341</v>
      </c>
      <c r="N255" s="109">
        <v>28644.12113942434</v>
      </c>
      <c r="O255" s="109">
        <v>48587.706059617682</v>
      </c>
      <c r="P255" s="109">
        <v>15258.91</v>
      </c>
      <c r="Q255" s="109">
        <v>106077.53363940767</v>
      </c>
      <c r="R255" s="109">
        <v>67191.772499983344</v>
      </c>
      <c r="S255" s="139">
        <v>38885.761139424343</v>
      </c>
      <c r="V255" s="115"/>
    </row>
    <row r="256" spans="1:22" s="469" customFormat="1" ht="18" customHeight="1" x14ac:dyDescent="0.3">
      <c r="A256" s="448" t="s">
        <v>271</v>
      </c>
      <c r="B256" s="471">
        <f>SUM(B253:B255)</f>
        <v>365883.38878313813</v>
      </c>
      <c r="C256" s="471">
        <f t="shared" ref="C256:S256" si="27">SUM(C253:C255)</f>
        <v>91787.199999999997</v>
      </c>
      <c r="D256" s="471">
        <f t="shared" si="27"/>
        <v>49192.060000000005</v>
      </c>
      <c r="E256" s="471">
        <f t="shared" si="27"/>
        <v>2968.02</v>
      </c>
      <c r="F256" s="471">
        <f t="shared" si="27"/>
        <v>42595.14</v>
      </c>
      <c r="G256" s="471">
        <f t="shared" si="27"/>
        <v>8335.43</v>
      </c>
      <c r="H256" s="471">
        <f t="shared" si="27"/>
        <v>34259.71</v>
      </c>
      <c r="I256" s="471">
        <f t="shared" si="27"/>
        <v>274096.18878313812</v>
      </c>
      <c r="J256" s="471">
        <f t="shared" si="27"/>
        <v>54629.12901079125</v>
      </c>
      <c r="K256" s="471">
        <f t="shared" si="27"/>
        <v>25660.83</v>
      </c>
      <c r="L256" s="471">
        <f t="shared" si="27"/>
        <v>219467.05977234687</v>
      </c>
      <c r="M256" s="471">
        <f t="shared" si="27"/>
        <v>142496.83318772697</v>
      </c>
      <c r="N256" s="471">
        <f t="shared" si="27"/>
        <v>76970.226584619915</v>
      </c>
      <c r="O256" s="471">
        <f t="shared" si="27"/>
        <v>103821.18901079125</v>
      </c>
      <c r="P256" s="471">
        <f t="shared" si="27"/>
        <v>28628.85</v>
      </c>
      <c r="Q256" s="471">
        <f t="shared" si="27"/>
        <v>262062.19977234682</v>
      </c>
      <c r="R256" s="471">
        <f t="shared" si="27"/>
        <v>150832.26318772696</v>
      </c>
      <c r="S256" s="141">
        <f t="shared" si="27"/>
        <v>111229.93658461991</v>
      </c>
      <c r="T256" s="470"/>
    </row>
    <row r="257" spans="1:22" s="114" customFormat="1" ht="18" customHeight="1" x14ac:dyDescent="0.3">
      <c r="A257" s="104" t="s">
        <v>38</v>
      </c>
      <c r="B257" s="109">
        <v>158345.23167904155</v>
      </c>
      <c r="C257" s="109">
        <v>33179.42</v>
      </c>
      <c r="D257" s="109">
        <v>14680.61</v>
      </c>
      <c r="E257" s="109">
        <v>2029.12</v>
      </c>
      <c r="F257" s="109">
        <v>18498.810000000001</v>
      </c>
      <c r="G257" s="109">
        <v>5092.47</v>
      </c>
      <c r="H257" s="109">
        <v>13406.34</v>
      </c>
      <c r="I257" s="109">
        <v>125165.81167904155</v>
      </c>
      <c r="J257" s="109">
        <v>17078.971793859695</v>
      </c>
      <c r="K257" s="109">
        <v>7030.8043963135451</v>
      </c>
      <c r="L257" s="109">
        <v>108086.83988518186</v>
      </c>
      <c r="M257" s="109">
        <v>62330.223094646251</v>
      </c>
      <c r="N257" s="109">
        <v>45756.616790535605</v>
      </c>
      <c r="O257" s="109">
        <v>31759.581793859699</v>
      </c>
      <c r="P257" s="109">
        <v>9059.924396313545</v>
      </c>
      <c r="Q257" s="109">
        <v>126585.64988518186</v>
      </c>
      <c r="R257" s="109">
        <v>67422.693094646253</v>
      </c>
      <c r="S257" s="139">
        <v>59162.956790535609</v>
      </c>
      <c r="V257" s="115"/>
    </row>
    <row r="258" spans="1:22" s="114" customFormat="1" ht="18" customHeight="1" x14ac:dyDescent="0.25">
      <c r="A258" s="104" t="s">
        <v>39</v>
      </c>
      <c r="B258" s="109">
        <v>142843.1129380652</v>
      </c>
      <c r="C258" s="109">
        <v>42670.05</v>
      </c>
      <c r="D258" s="109">
        <v>21519.09</v>
      </c>
      <c r="E258" s="109">
        <v>827.39</v>
      </c>
      <c r="F258" s="109">
        <v>21150.959999999999</v>
      </c>
      <c r="G258" s="109">
        <v>6954.12</v>
      </c>
      <c r="H258" s="109">
        <v>14196.84</v>
      </c>
      <c r="I258" s="109">
        <v>100173.06293806521</v>
      </c>
      <c r="J258" s="109">
        <v>12132.319590988865</v>
      </c>
      <c r="K258" s="109">
        <v>5356.8902116191775</v>
      </c>
      <c r="L258" s="109">
        <v>88040.74334707635</v>
      </c>
      <c r="M258" s="109">
        <v>54111.821006217862</v>
      </c>
      <c r="N258" s="146">
        <v>33928.92234085848</v>
      </c>
      <c r="O258" s="105">
        <v>33651.409590988864</v>
      </c>
      <c r="P258" s="105">
        <v>6184.280211619177</v>
      </c>
      <c r="Q258" s="105">
        <v>109191.70334707634</v>
      </c>
      <c r="R258" s="105">
        <v>61065.941006217858</v>
      </c>
      <c r="S258" s="147">
        <v>48125.762340858484</v>
      </c>
      <c r="V258" s="115"/>
    </row>
    <row r="259" spans="1:22" s="114" customFormat="1" ht="18" customHeight="1" x14ac:dyDescent="0.25">
      <c r="A259" s="104" t="s">
        <v>40</v>
      </c>
      <c r="B259" s="109">
        <v>370452.78958457336</v>
      </c>
      <c r="C259" s="109">
        <v>213446.32</v>
      </c>
      <c r="D259" s="109">
        <v>164735.46</v>
      </c>
      <c r="E259" s="109">
        <v>2608.23</v>
      </c>
      <c r="F259" s="109">
        <v>48710.86</v>
      </c>
      <c r="G259" s="109">
        <v>18428.88</v>
      </c>
      <c r="H259" s="109">
        <v>30281.98</v>
      </c>
      <c r="I259" s="109">
        <v>157006.46958457335</v>
      </c>
      <c r="J259" s="109">
        <v>21903.544745200143</v>
      </c>
      <c r="K259" s="109">
        <v>11054.858941034176</v>
      </c>
      <c r="L259" s="109">
        <v>135102.92483937321</v>
      </c>
      <c r="M259" s="109">
        <v>80634.998825195522</v>
      </c>
      <c r="N259" s="146">
        <v>54467.926014177705</v>
      </c>
      <c r="O259" s="148">
        <v>186639.00474520013</v>
      </c>
      <c r="P259" s="148">
        <v>13663.088941034177</v>
      </c>
      <c r="Q259" s="148">
        <v>183813.78483937323</v>
      </c>
      <c r="R259" s="148">
        <v>99063.878825195512</v>
      </c>
      <c r="S259" s="149">
        <v>84749.906014177701</v>
      </c>
      <c r="V259" s="115"/>
    </row>
    <row r="260" spans="1:22" s="21" customFormat="1" ht="18" customHeight="1" x14ac:dyDescent="0.3">
      <c r="A260" s="448" t="s">
        <v>273</v>
      </c>
      <c r="B260" s="471">
        <f>SUM(B257:B259)</f>
        <v>671641.13420168008</v>
      </c>
      <c r="C260" s="471">
        <f t="shared" ref="C260:S260" si="28">SUM(C257:C259)</f>
        <v>289295.79000000004</v>
      </c>
      <c r="D260" s="471">
        <f t="shared" si="28"/>
        <v>200935.15999999997</v>
      </c>
      <c r="E260" s="471">
        <f t="shared" si="28"/>
        <v>5464.74</v>
      </c>
      <c r="F260" s="471">
        <f t="shared" si="28"/>
        <v>88360.63</v>
      </c>
      <c r="G260" s="471">
        <f t="shared" si="28"/>
        <v>30475.47</v>
      </c>
      <c r="H260" s="471">
        <f t="shared" si="28"/>
        <v>57885.16</v>
      </c>
      <c r="I260" s="471">
        <f t="shared" si="28"/>
        <v>382345.3442016801</v>
      </c>
      <c r="J260" s="471">
        <f t="shared" si="28"/>
        <v>51114.836130048701</v>
      </c>
      <c r="K260" s="471">
        <f t="shared" si="28"/>
        <v>23442.553548966898</v>
      </c>
      <c r="L260" s="471">
        <f t="shared" si="28"/>
        <v>331230.50807163143</v>
      </c>
      <c r="M260" s="471">
        <f t="shared" si="28"/>
        <v>197077.04292605963</v>
      </c>
      <c r="N260" s="471">
        <f t="shared" si="28"/>
        <v>134153.4651455718</v>
      </c>
      <c r="O260" s="471">
        <f t="shared" si="28"/>
        <v>252049.9961300487</v>
      </c>
      <c r="P260" s="471">
        <f t="shared" si="28"/>
        <v>28907.2935489669</v>
      </c>
      <c r="Q260" s="471">
        <f t="shared" si="28"/>
        <v>419591.13807163143</v>
      </c>
      <c r="R260" s="471">
        <f t="shared" si="28"/>
        <v>227552.51292605963</v>
      </c>
      <c r="S260" s="141">
        <f t="shared" si="28"/>
        <v>192038.62514557177</v>
      </c>
    </row>
    <row r="261" spans="1:22" s="152" customFormat="1" ht="18" customHeight="1" x14ac:dyDescent="0.25">
      <c r="A261" s="104" t="s">
        <v>42</v>
      </c>
      <c r="B261" s="109">
        <v>131436.5414515404</v>
      </c>
      <c r="C261" s="109">
        <v>37367.449999999997</v>
      </c>
      <c r="D261" s="109">
        <v>30287.08</v>
      </c>
      <c r="E261" s="109">
        <v>1696.07</v>
      </c>
      <c r="F261" s="109">
        <v>7080.37</v>
      </c>
      <c r="G261" s="109">
        <v>230.37</v>
      </c>
      <c r="H261" s="109">
        <v>6850</v>
      </c>
      <c r="I261" s="109">
        <v>94069.0914515404</v>
      </c>
      <c r="J261" s="109">
        <v>18689.610005739531</v>
      </c>
      <c r="K261" s="109">
        <v>12490.35</v>
      </c>
      <c r="L261" s="109">
        <v>75379.481445800891</v>
      </c>
      <c r="M261" s="109">
        <v>53766.578057642197</v>
      </c>
      <c r="N261" s="146">
        <v>21612.903388158687</v>
      </c>
      <c r="O261" s="148">
        <v>48976.690005739525</v>
      </c>
      <c r="P261" s="148">
        <v>14186.42</v>
      </c>
      <c r="Q261" s="148">
        <v>82459.851445800887</v>
      </c>
      <c r="R261" s="148">
        <v>53996.948057642199</v>
      </c>
      <c r="S261" s="149">
        <v>28462.903388158687</v>
      </c>
      <c r="V261" s="153"/>
    </row>
    <row r="262" spans="1:22" s="152" customFormat="1" ht="18" customHeight="1" x14ac:dyDescent="0.25">
      <c r="A262" s="104" t="s">
        <v>43</v>
      </c>
      <c r="B262" s="109">
        <v>123856.45936907388</v>
      </c>
      <c r="C262" s="109">
        <v>40553.82</v>
      </c>
      <c r="D262" s="109">
        <v>24408.27</v>
      </c>
      <c r="E262" s="109">
        <v>528.23</v>
      </c>
      <c r="F262" s="109">
        <v>16145.55</v>
      </c>
      <c r="G262" s="109">
        <v>9563.39</v>
      </c>
      <c r="H262" s="109">
        <v>6582.16</v>
      </c>
      <c r="I262" s="109">
        <v>83302.639369073877</v>
      </c>
      <c r="J262" s="109">
        <v>10852.937208907679</v>
      </c>
      <c r="K262" s="109">
        <v>9198.98</v>
      </c>
      <c r="L262" s="109">
        <v>72449.702160166198</v>
      </c>
      <c r="M262" s="109">
        <v>37099.537260124969</v>
      </c>
      <c r="N262" s="146">
        <v>35350.164900041229</v>
      </c>
      <c r="O262" s="148">
        <v>35261.207208907676</v>
      </c>
      <c r="P262" s="148">
        <v>9727.2099999999991</v>
      </c>
      <c r="Q262" s="148">
        <v>88595.252160166201</v>
      </c>
      <c r="R262" s="148">
        <v>46662.927260124961</v>
      </c>
      <c r="S262" s="149">
        <v>41932.324900041232</v>
      </c>
      <c r="V262" s="153"/>
    </row>
    <row r="263" spans="1:22" s="152" customFormat="1" ht="18" customHeight="1" x14ac:dyDescent="0.25">
      <c r="A263" s="104" t="s">
        <v>44</v>
      </c>
      <c r="B263" s="109">
        <v>135286.60525425567</v>
      </c>
      <c r="C263" s="109">
        <v>50588.63</v>
      </c>
      <c r="D263" s="109">
        <v>38130.92</v>
      </c>
      <c r="E263" s="109">
        <v>6081.09</v>
      </c>
      <c r="F263" s="109">
        <v>12457.71</v>
      </c>
      <c r="G263" s="109">
        <v>725.03</v>
      </c>
      <c r="H263" s="109">
        <v>11732.68</v>
      </c>
      <c r="I263" s="109">
        <v>84697.975254255682</v>
      </c>
      <c r="J263" s="109">
        <v>20031.570197391709</v>
      </c>
      <c r="K263" s="109">
        <v>9232.6784258417447</v>
      </c>
      <c r="L263" s="109">
        <v>64666.405056863987</v>
      </c>
      <c r="M263" s="109">
        <v>43257.501925737495</v>
      </c>
      <c r="N263" s="146">
        <v>21408.903131126488</v>
      </c>
      <c r="O263" s="148">
        <v>58162.490197391708</v>
      </c>
      <c r="P263" s="148">
        <v>15313.768425841747</v>
      </c>
      <c r="Q263" s="148">
        <v>77124.115056863986</v>
      </c>
      <c r="R263" s="148">
        <v>43982.531925737494</v>
      </c>
      <c r="S263" s="149">
        <v>33141.583131126485</v>
      </c>
      <c r="V263" s="153"/>
    </row>
    <row r="264" spans="1:22" s="21" customFormat="1" ht="18" customHeight="1" x14ac:dyDescent="0.3">
      <c r="A264" s="448" t="s">
        <v>274</v>
      </c>
      <c r="B264" s="471">
        <f>SUM(B261:B263)</f>
        <v>390579.60607486998</v>
      </c>
      <c r="C264" s="471">
        <f t="shared" ref="C264:S264" si="29">SUM(C261:C263)</f>
        <v>128509.9</v>
      </c>
      <c r="D264" s="471">
        <f t="shared" si="29"/>
        <v>92826.27</v>
      </c>
      <c r="E264" s="471">
        <f t="shared" si="29"/>
        <v>8305.39</v>
      </c>
      <c r="F264" s="471">
        <f t="shared" si="29"/>
        <v>35683.629999999997</v>
      </c>
      <c r="G264" s="471">
        <f t="shared" si="29"/>
        <v>10518.79</v>
      </c>
      <c r="H264" s="471">
        <f t="shared" si="29"/>
        <v>25164.84</v>
      </c>
      <c r="I264" s="471">
        <f t="shared" si="29"/>
        <v>262069.70607486996</v>
      </c>
      <c r="J264" s="471">
        <f t="shared" si="29"/>
        <v>49574.117412038919</v>
      </c>
      <c r="K264" s="471">
        <f t="shared" si="29"/>
        <v>30922.008425841748</v>
      </c>
      <c r="L264" s="471">
        <f t="shared" si="29"/>
        <v>212495.58866283108</v>
      </c>
      <c r="M264" s="471">
        <f t="shared" si="29"/>
        <v>134123.61724350468</v>
      </c>
      <c r="N264" s="471">
        <f t="shared" si="29"/>
        <v>78371.971419326408</v>
      </c>
      <c r="O264" s="471">
        <f t="shared" si="29"/>
        <v>142400.38741203892</v>
      </c>
      <c r="P264" s="471">
        <f t="shared" si="29"/>
        <v>39227.398425841748</v>
      </c>
      <c r="Q264" s="471">
        <f t="shared" si="29"/>
        <v>248179.21866283106</v>
      </c>
      <c r="R264" s="471">
        <f t="shared" si="29"/>
        <v>144642.40724350465</v>
      </c>
      <c r="S264" s="471">
        <f t="shared" si="29"/>
        <v>103536.8114193264</v>
      </c>
    </row>
    <row r="265" spans="1:22" s="21" customFormat="1" ht="18" customHeight="1" x14ac:dyDescent="0.3">
      <c r="A265" s="86" t="s">
        <v>272</v>
      </c>
      <c r="B265" s="87">
        <f t="shared" ref="B265:S265" si="30">(B264-B260)/B260*100</f>
        <v>-41.846979557153368</v>
      </c>
      <c r="C265" s="87">
        <f t="shared" si="30"/>
        <v>-55.578371880212984</v>
      </c>
      <c r="D265" s="87">
        <f t="shared" si="30"/>
        <v>-53.802873523976579</v>
      </c>
      <c r="E265" s="87">
        <f t="shared" si="30"/>
        <v>51.981430040587476</v>
      </c>
      <c r="F265" s="87">
        <f t="shared" si="30"/>
        <v>-59.615917179404455</v>
      </c>
      <c r="G265" s="87">
        <f t="shared" si="30"/>
        <v>-65.484404342246407</v>
      </c>
      <c r="H265" s="87">
        <f t="shared" si="30"/>
        <v>-56.526266835921334</v>
      </c>
      <c r="I265" s="87">
        <f t="shared" si="30"/>
        <v>-31.457330382285747</v>
      </c>
      <c r="J265" s="87">
        <f t="shared" si="30"/>
        <v>-3.0142299861625608</v>
      </c>
      <c r="K265" s="87">
        <f t="shared" si="30"/>
        <v>31.905461413372631</v>
      </c>
      <c r="L265" s="87">
        <f t="shared" si="30"/>
        <v>-35.846613314714027</v>
      </c>
      <c r="M265" s="87">
        <f t="shared" si="30"/>
        <v>-31.943561131153231</v>
      </c>
      <c r="N265" s="87">
        <f t="shared" si="30"/>
        <v>-41.580359974836369</v>
      </c>
      <c r="O265" s="87">
        <f t="shared" si="30"/>
        <v>-43.503118588200465</v>
      </c>
      <c r="P265" s="87">
        <f t="shared" si="30"/>
        <v>35.700695602628187</v>
      </c>
      <c r="Q265" s="87">
        <f t="shared" si="30"/>
        <v>-40.852130527965869</v>
      </c>
      <c r="R265" s="87">
        <f t="shared" si="30"/>
        <v>-36.435592214046693</v>
      </c>
      <c r="S265" s="87">
        <f t="shared" si="30"/>
        <v>-46.085423523084486</v>
      </c>
    </row>
    <row r="266" spans="1:22" s="22" customFormat="1" ht="18" customHeight="1" x14ac:dyDescent="0.3">
      <c r="A266" s="38" t="s">
        <v>275</v>
      </c>
      <c r="B266" s="99">
        <f t="shared" ref="B266:S266" si="31">(B264-B248)/B248*100</f>
        <v>-21.610501866687731</v>
      </c>
      <c r="C266" s="99">
        <f t="shared" si="31"/>
        <v>-0.51686987788438798</v>
      </c>
      <c r="D266" s="99">
        <f t="shared" si="31"/>
        <v>-1.4368311904919373</v>
      </c>
      <c r="E266" s="99">
        <f t="shared" si="31"/>
        <v>41.357513041554256</v>
      </c>
      <c r="F266" s="99">
        <f t="shared" si="31"/>
        <v>1.9587343430830888</v>
      </c>
      <c r="G266" s="99">
        <f t="shared" si="31"/>
        <v>65.761962393550306</v>
      </c>
      <c r="H266" s="99">
        <f t="shared" si="31"/>
        <v>-12.171933999223098</v>
      </c>
      <c r="I266" s="99">
        <f t="shared" si="31"/>
        <v>-28.99330035727926</v>
      </c>
      <c r="J266" s="99">
        <f t="shared" si="31"/>
        <v>-48.928838452479212</v>
      </c>
      <c r="K266" s="99">
        <f t="shared" si="31"/>
        <v>-63.431909487854142</v>
      </c>
      <c r="L266" s="99">
        <f t="shared" si="31"/>
        <v>-21.879128017968032</v>
      </c>
      <c r="M266" s="99">
        <f t="shared" si="31"/>
        <v>9.9622451656817912</v>
      </c>
      <c r="N266" s="99">
        <f t="shared" si="31"/>
        <v>-47.764660301034731</v>
      </c>
      <c r="O266" s="99">
        <f t="shared" si="31"/>
        <v>-25.541572303423127</v>
      </c>
      <c r="P266" s="99">
        <f t="shared" si="31"/>
        <v>-56.623910701860595</v>
      </c>
      <c r="Q266" s="99">
        <f t="shared" si="31"/>
        <v>-19.16166367811072</v>
      </c>
      <c r="R266" s="99">
        <f t="shared" si="31"/>
        <v>12.7217097841023</v>
      </c>
      <c r="S266" s="99">
        <f t="shared" si="31"/>
        <v>-42.057434676809301</v>
      </c>
    </row>
    <row r="267" spans="1:22" s="21" customFormat="1" ht="18" customHeight="1" thickBot="1" x14ac:dyDescent="0.35">
      <c r="A267" s="39" t="s">
        <v>45</v>
      </c>
      <c r="B267" s="103">
        <f t="shared" ref="B267:S267" si="32">(B264-B232)/B232*100</f>
        <v>-33.046471869382081</v>
      </c>
      <c r="C267" s="103">
        <f t="shared" si="32"/>
        <v>-13.391336673766475</v>
      </c>
      <c r="D267" s="103">
        <f t="shared" si="32"/>
        <v>-15.047050431847008</v>
      </c>
      <c r="E267" s="103">
        <f t="shared" si="32"/>
        <v>5.6901950756771225</v>
      </c>
      <c r="F267" s="103">
        <f t="shared" si="32"/>
        <v>-8.7657527977275613</v>
      </c>
      <c r="G267" s="103">
        <f t="shared" si="32"/>
        <v>36.341177309285108</v>
      </c>
      <c r="H267" s="103">
        <f t="shared" si="32"/>
        <v>-19.849667405058764</v>
      </c>
      <c r="I267" s="103">
        <f t="shared" si="32"/>
        <v>-39.751223511219742</v>
      </c>
      <c r="J267" s="103">
        <f t="shared" si="32"/>
        <v>-2.478088656020677</v>
      </c>
      <c r="K267" s="103">
        <f t="shared" si="32"/>
        <v>1.0137226902374448</v>
      </c>
      <c r="L267" s="103">
        <f t="shared" si="32"/>
        <v>-44.683563274175967</v>
      </c>
      <c r="M267" s="103">
        <f t="shared" si="32"/>
        <v>-32.640979717607536</v>
      </c>
      <c r="N267" s="103">
        <f t="shared" si="32"/>
        <v>-57.643170456492008</v>
      </c>
      <c r="O267" s="103">
        <f t="shared" si="32"/>
        <v>-11.056284186146055</v>
      </c>
      <c r="P267" s="103">
        <f t="shared" si="32"/>
        <v>1.9689842280071714</v>
      </c>
      <c r="Q267" s="103">
        <f t="shared" si="32"/>
        <v>-41.364494513646761</v>
      </c>
      <c r="R267" s="103">
        <f t="shared" si="32"/>
        <v>-30.067880299523591</v>
      </c>
      <c r="S267" s="103">
        <f t="shared" si="32"/>
        <v>-52.160418785098493</v>
      </c>
    </row>
  </sheetData>
  <mergeCells count="1">
    <mergeCell ref="A1:S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수주통계</vt:lpstr>
      <vt:lpstr>분기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2024-09-02T04:29:19Z</cp:lastPrinted>
  <dcterms:created xsi:type="dcterms:W3CDTF">2015-03-05T07:20:42Z</dcterms:created>
  <dcterms:modified xsi:type="dcterms:W3CDTF">2024-09-02T04:59:21Z</dcterms:modified>
</cp:coreProperties>
</file>