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30" windowWidth="27885" windowHeight="10470"/>
  </bookViews>
  <sheets>
    <sheet name="Sheet3" sheetId="3" r:id="rId1"/>
  </sheets>
  <definedNames>
    <definedName name="_xlnm.Print_Area" localSheetId="0">Sheet3!$A$1:$S$170</definedName>
    <definedName name="공공" localSheetId="0">Sheet3!$W$115:$Y$115</definedName>
    <definedName name="공공건축" localSheetId="0">Sheet3!$W$97:$Y$103</definedName>
    <definedName name="공공비주거" localSheetId="0">Sheet3!$W$97:$Y$100</definedName>
    <definedName name="공공주거" localSheetId="0">Sheet3!$W$101:$Y$103</definedName>
    <definedName name="공공토목" localSheetId="0">Sheet3!$W$104:$Y$114</definedName>
    <definedName name="민간" localSheetId="0">Sheet3!$Z$115</definedName>
    <definedName name="민간건축" localSheetId="0">Sheet3!$Z$97:$Z$103</definedName>
    <definedName name="민간비주거" localSheetId="0">Sheet3!$Z$97:$Z$100</definedName>
    <definedName name="민간주거" localSheetId="0">Sheet3!$Z$101:$Z$103</definedName>
    <definedName name="민간토목" localSheetId="0">Sheet3!$Z$104:$Z$114</definedName>
  </definedNames>
  <calcPr calcId="145621"/>
</workbook>
</file>

<file path=xl/calcChain.xml><?xml version="1.0" encoding="utf-8"?>
<calcChain xmlns="http://schemas.openxmlformats.org/spreadsheetml/2006/main">
  <c r="AM18" i="3" l="1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AM17" i="3"/>
  <c r="AL17" i="3"/>
  <c r="AK17" i="3"/>
  <c r="AJ17" i="3"/>
  <c r="AI17" i="3"/>
  <c r="AH17" i="3"/>
  <c r="AG17" i="3"/>
  <c r="AF17" i="3"/>
  <c r="AE17" i="3"/>
  <c r="AD17" i="3"/>
  <c r="AC17" i="3"/>
  <c r="AB17" i="3"/>
  <c r="AA17" i="3"/>
  <c r="Z17" i="3"/>
  <c r="Y17" i="3"/>
  <c r="X17" i="3"/>
  <c r="W17" i="3"/>
  <c r="V17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AH15" i="3"/>
  <c r="AG15" i="3"/>
  <c r="AF15" i="3"/>
  <c r="AE15" i="3"/>
  <c r="AD15" i="3"/>
  <c r="AC15" i="3"/>
  <c r="AB15" i="3"/>
  <c r="AA15" i="3"/>
  <c r="Z15" i="3"/>
  <c r="Y15" i="3"/>
  <c r="X15" i="3"/>
  <c r="W15" i="3"/>
  <c r="AM14" i="3"/>
  <c r="AL14" i="3"/>
  <c r="AK14" i="3"/>
  <c r="AJ14" i="3"/>
  <c r="AI14" i="3"/>
  <c r="AH14" i="3"/>
  <c r="AG14" i="3"/>
  <c r="AF14" i="3"/>
  <c r="AE14" i="3"/>
  <c r="AD14" i="3"/>
  <c r="AC14" i="3"/>
  <c r="AB14" i="3"/>
  <c r="AA14" i="3"/>
  <c r="Z14" i="3"/>
  <c r="Y14" i="3"/>
  <c r="X14" i="3"/>
  <c r="W14" i="3"/>
  <c r="V14" i="3"/>
  <c r="AM13" i="3"/>
  <c r="AL13" i="3"/>
  <c r="AK13" i="3"/>
  <c r="AJ13" i="3"/>
  <c r="AI13" i="3"/>
  <c r="AH13" i="3"/>
  <c r="AG13" i="3"/>
  <c r="AF13" i="3"/>
  <c r="AE13" i="3"/>
  <c r="AD13" i="3"/>
  <c r="AC13" i="3"/>
  <c r="AB13" i="3"/>
  <c r="AA13" i="3"/>
  <c r="Z13" i="3"/>
  <c r="Y13" i="3"/>
  <c r="X13" i="3"/>
  <c r="W13" i="3"/>
  <c r="V13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AM11" i="3"/>
  <c r="AL11" i="3"/>
  <c r="AK11" i="3"/>
  <c r="AJ11" i="3"/>
  <c r="AI11" i="3"/>
  <c r="AH11" i="3"/>
  <c r="AG11" i="3"/>
  <c r="AF11" i="3"/>
  <c r="AE11" i="3"/>
  <c r="AD11" i="3"/>
  <c r="AC11" i="3"/>
  <c r="AB11" i="3"/>
  <c r="AA11" i="3"/>
  <c r="Z11" i="3"/>
  <c r="Y11" i="3"/>
  <c r="X11" i="3"/>
  <c r="W11" i="3"/>
  <c r="V11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AM9" i="3"/>
  <c r="AL9" i="3"/>
  <c r="AK9" i="3"/>
  <c r="AJ9" i="3"/>
  <c r="AI9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AM8" i="3"/>
  <c r="AL8" i="3"/>
  <c r="AK8" i="3"/>
  <c r="AJ8" i="3"/>
  <c r="AI8" i="3"/>
  <c r="AH8" i="3"/>
  <c r="AG8" i="3"/>
  <c r="AF8" i="3"/>
  <c r="AE8" i="3"/>
  <c r="AD8" i="3"/>
  <c r="AC8" i="3"/>
  <c r="AB8" i="3"/>
  <c r="AA8" i="3"/>
  <c r="Z8" i="3"/>
  <c r="Y8" i="3"/>
  <c r="X8" i="3"/>
  <c r="W8" i="3"/>
  <c r="V8" i="3"/>
  <c r="AM7" i="3"/>
  <c r="AL7" i="3"/>
  <c r="AK7" i="3"/>
  <c r="AJ7" i="3"/>
  <c r="AI7" i="3"/>
  <c r="AH7" i="3"/>
  <c r="AG7" i="3"/>
  <c r="AF7" i="3"/>
  <c r="AE7" i="3"/>
  <c r="AD7" i="3"/>
  <c r="AC7" i="3"/>
  <c r="AB7" i="3"/>
  <c r="AA7" i="3"/>
  <c r="Z7" i="3"/>
  <c r="Y7" i="3"/>
  <c r="X7" i="3"/>
  <c r="W7" i="3"/>
  <c r="V7" i="3"/>
  <c r="S168" i="3" l="1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S167" i="3"/>
  <c r="R167" i="3"/>
  <c r="Q167" i="3"/>
  <c r="P167" i="3"/>
  <c r="O167" i="3"/>
  <c r="N167" i="3"/>
  <c r="M167" i="3"/>
  <c r="L167" i="3"/>
  <c r="K167" i="3"/>
  <c r="J167" i="3"/>
  <c r="I167" i="3"/>
  <c r="H167" i="3"/>
  <c r="G167" i="3"/>
  <c r="F167" i="3"/>
  <c r="E167" i="3"/>
  <c r="D167" i="3"/>
  <c r="C167" i="3"/>
  <c r="B168" i="3"/>
  <c r="B167" i="3"/>
  <c r="S166" i="3"/>
  <c r="R166" i="3"/>
  <c r="Q166" i="3"/>
  <c r="P166" i="3"/>
  <c r="O166" i="3"/>
  <c r="N166" i="3"/>
  <c r="M166" i="3"/>
  <c r="L166" i="3"/>
  <c r="K166" i="3"/>
  <c r="J166" i="3"/>
  <c r="I166" i="3"/>
  <c r="H166" i="3"/>
  <c r="G166" i="3"/>
  <c r="F166" i="3"/>
  <c r="E166" i="3"/>
  <c r="D166" i="3"/>
  <c r="C166" i="3"/>
  <c r="B166" i="3"/>
  <c r="S163" i="3"/>
  <c r="R163" i="3"/>
  <c r="Q163" i="3"/>
  <c r="P163" i="3"/>
  <c r="O163" i="3"/>
  <c r="N163" i="3"/>
  <c r="M163" i="3"/>
  <c r="L163" i="3"/>
  <c r="K163" i="3"/>
  <c r="J163" i="3"/>
  <c r="I163" i="3"/>
  <c r="H163" i="3"/>
  <c r="G163" i="3"/>
  <c r="F163" i="3"/>
  <c r="E163" i="3"/>
  <c r="D163" i="3"/>
  <c r="C163" i="3"/>
  <c r="B163" i="3"/>
  <c r="S162" i="3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S161" i="3"/>
  <c r="R161" i="3"/>
  <c r="Q161" i="3"/>
  <c r="P161" i="3"/>
  <c r="O161" i="3"/>
  <c r="N161" i="3"/>
  <c r="M161" i="3"/>
  <c r="L161" i="3"/>
  <c r="K161" i="3"/>
  <c r="J161" i="3"/>
  <c r="I161" i="3"/>
  <c r="H161" i="3"/>
  <c r="G161" i="3"/>
  <c r="F161" i="3"/>
  <c r="E161" i="3"/>
  <c r="D161" i="3"/>
  <c r="C161" i="3"/>
  <c r="B161" i="3"/>
  <c r="I58" i="3" l="1"/>
  <c r="C58" i="3"/>
  <c r="B58" i="3"/>
  <c r="B169" i="3" l="1"/>
  <c r="F170" i="3"/>
  <c r="J170" i="3"/>
  <c r="B170" i="3" l="1"/>
  <c r="P170" i="3"/>
  <c r="L170" i="3"/>
  <c r="H170" i="3"/>
  <c r="D170" i="3"/>
  <c r="R170" i="3"/>
  <c r="N170" i="3"/>
  <c r="Q170" i="3"/>
  <c r="M170" i="3"/>
  <c r="I170" i="3"/>
  <c r="E170" i="3"/>
  <c r="S170" i="3"/>
  <c r="O170" i="3"/>
  <c r="K170" i="3"/>
  <c r="G170" i="3"/>
  <c r="C170" i="3"/>
  <c r="C169" i="3" l="1"/>
  <c r="E169" i="3"/>
  <c r="G169" i="3"/>
  <c r="I169" i="3"/>
  <c r="K169" i="3"/>
  <c r="M169" i="3"/>
  <c r="O169" i="3"/>
  <c r="Q169" i="3"/>
  <c r="S169" i="3"/>
  <c r="N169" i="3" l="1"/>
  <c r="F169" i="3"/>
  <c r="P169" i="3"/>
  <c r="L169" i="3"/>
  <c r="H169" i="3"/>
  <c r="D169" i="3"/>
  <c r="R169" i="3"/>
  <c r="J169" i="3"/>
  <c r="S150" i="3" l="1"/>
  <c r="R150" i="3"/>
  <c r="Q150" i="3"/>
  <c r="P150" i="3"/>
  <c r="O150" i="3"/>
  <c r="N150" i="3"/>
  <c r="M150" i="3"/>
  <c r="L150" i="3"/>
  <c r="K150" i="3"/>
  <c r="J150" i="3"/>
  <c r="I150" i="3"/>
  <c r="H150" i="3"/>
  <c r="G150" i="3"/>
  <c r="F150" i="3"/>
  <c r="E150" i="3"/>
  <c r="D150" i="3"/>
  <c r="C150" i="3"/>
  <c r="B150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B137" i="3"/>
  <c r="N124" i="3"/>
  <c r="M124" i="3"/>
  <c r="L124" i="3"/>
  <c r="K124" i="3"/>
  <c r="J124" i="3"/>
  <c r="I124" i="3"/>
  <c r="H124" i="3"/>
  <c r="G124" i="3"/>
  <c r="F124" i="3"/>
  <c r="E124" i="3"/>
  <c r="D124" i="3"/>
  <c r="C124" i="3"/>
  <c r="S122" i="3"/>
  <c r="R122" i="3"/>
  <c r="Q122" i="3"/>
  <c r="P122" i="3"/>
  <c r="O122" i="3"/>
  <c r="B122" i="3"/>
  <c r="S121" i="3"/>
  <c r="R121" i="3"/>
  <c r="Q121" i="3"/>
  <c r="P121" i="3"/>
  <c r="O121" i="3"/>
  <c r="B121" i="3"/>
  <c r="V15" i="3" s="1"/>
  <c r="S120" i="3"/>
  <c r="AM15" i="3" s="1"/>
  <c r="R120" i="3"/>
  <c r="AL15" i="3" s="1"/>
  <c r="Q120" i="3"/>
  <c r="AK15" i="3" s="1"/>
  <c r="P120" i="3"/>
  <c r="AJ15" i="3" s="1"/>
  <c r="O120" i="3"/>
  <c r="AI15" i="3" s="1"/>
  <c r="S111" i="3"/>
  <c r="R111" i="3"/>
  <c r="Q111" i="3"/>
  <c r="O111" i="3"/>
  <c r="N111" i="3"/>
  <c r="M111" i="3"/>
  <c r="L111" i="3"/>
  <c r="K111" i="3"/>
  <c r="J111" i="3"/>
  <c r="I111" i="3"/>
  <c r="H111" i="3"/>
  <c r="G111" i="3"/>
  <c r="F111" i="3"/>
  <c r="E111" i="3"/>
  <c r="D111" i="3"/>
  <c r="C111" i="3"/>
  <c r="B111" i="3"/>
  <c r="R124" i="3" l="1"/>
  <c r="O124" i="3"/>
  <c r="S124" i="3"/>
  <c r="P124" i="3"/>
  <c r="B124" i="3"/>
  <c r="Q124" i="3"/>
</calcChain>
</file>

<file path=xl/sharedStrings.xml><?xml version="1.0" encoding="utf-8"?>
<sst xmlns="http://schemas.openxmlformats.org/spreadsheetml/2006/main" count="263" uniqueCount="197">
  <si>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</si>
  <si>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</si>
  <si>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</si>
  <si>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</si>
  <si>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</si>
  <si>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</si>
  <si>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</si>
  <si>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</si>
  <si>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</si>
  <si>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</si>
  <si>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</si>
  <si>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</si>
  <si>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</si>
  <si>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</si>
  <si>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</si>
  <si>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</si>
  <si>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</si>
  <si>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</si>
  <si>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</si>
  <si>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</si>
  <si>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</si>
  <si>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</si>
  <si>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</si>
  <si>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</si>
  <si>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</si>
  <si>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</si>
  <si>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</si>
  <si>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</si>
  <si>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</si>
  <si>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</si>
  <si>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</si>
  <si>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</si>
  <si>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</si>
  <si>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</si>
  <si>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</si>
  <si>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</si>
  <si>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</si>
  <si>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</si>
  <si>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</si>
  <si>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</si>
  <si>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</si>
  <si>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</si>
  <si>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</si>
  <si>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</si>
  <si>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</si>
  <si>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</si>
  <si>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</si>
  <si>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</si>
  <si>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</si>
  <si>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</si>
  <si>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</si>
  <si>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</si>
  <si>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</si>
  <si>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</si>
  <si>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</si>
  <si>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</si>
  <si>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</si>
  <si>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</si>
  <si>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</si>
  <si>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</si>
  <si>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</si>
  <si>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</si>
  <si>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</si>
  <si>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</si>
  <si>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</si>
  <si>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(단위 :억원,%)</t>
    <phoneticPr fontId="14" type="noConversion"/>
  </si>
  <si>
    <t>월</t>
    <phoneticPr fontId="14" type="noConversion"/>
  </si>
  <si>
    <t>기계설치</t>
    <phoneticPr fontId="14" type="noConversion"/>
  </si>
  <si>
    <t>2003년 계</t>
    <phoneticPr fontId="14" type="noConversion"/>
  </si>
  <si>
    <t xml:space="preserve"> 2004.  1</t>
    <phoneticPr fontId="14" type="noConversion"/>
  </si>
  <si>
    <t>2004. 2</t>
    <phoneticPr fontId="14" type="noConversion"/>
  </si>
  <si>
    <t>2004.  12</t>
    <phoneticPr fontId="14" type="noConversion"/>
  </si>
  <si>
    <t xml:space="preserve">2004년 계 </t>
    <phoneticPr fontId="14" type="noConversion"/>
  </si>
  <si>
    <t>2005.  1</t>
    <phoneticPr fontId="14" type="noConversion"/>
  </si>
  <si>
    <t xml:space="preserve">2005년 계 </t>
    <phoneticPr fontId="14" type="noConversion"/>
  </si>
  <si>
    <t>2006.  1</t>
    <phoneticPr fontId="14" type="noConversion"/>
  </si>
  <si>
    <t>2006.  2</t>
    <phoneticPr fontId="14" type="noConversion"/>
  </si>
  <si>
    <t>2006. 6</t>
    <phoneticPr fontId="14" type="noConversion"/>
  </si>
  <si>
    <t>2006. 7</t>
    <phoneticPr fontId="14" type="noConversion"/>
  </si>
  <si>
    <t>2006년 계</t>
    <phoneticPr fontId="14" type="noConversion"/>
  </si>
  <si>
    <t>2007.  1</t>
    <phoneticPr fontId="14" type="noConversion"/>
  </si>
  <si>
    <t>2007. 7</t>
    <phoneticPr fontId="14" type="noConversion"/>
  </si>
  <si>
    <t>2007. 8</t>
    <phoneticPr fontId="14" type="noConversion"/>
  </si>
  <si>
    <t>2007. 9</t>
    <phoneticPr fontId="14" type="noConversion"/>
  </si>
  <si>
    <t>2007. 11</t>
    <phoneticPr fontId="14" type="noConversion"/>
  </si>
  <si>
    <t>2007. 12</t>
    <phoneticPr fontId="14" type="noConversion"/>
  </si>
  <si>
    <t>2007년 계</t>
    <phoneticPr fontId="14" type="noConversion"/>
  </si>
  <si>
    <t>2008. 1</t>
    <phoneticPr fontId="14" type="noConversion"/>
  </si>
  <si>
    <t>2008. 2</t>
    <phoneticPr fontId="14" type="noConversion"/>
  </si>
  <si>
    <t>2008. 3</t>
    <phoneticPr fontId="14" type="noConversion"/>
  </si>
  <si>
    <t>2008. 4</t>
    <phoneticPr fontId="14" type="noConversion"/>
  </si>
  <si>
    <t>2008. 5</t>
    <phoneticPr fontId="14" type="noConversion"/>
  </si>
  <si>
    <t>2008. 7</t>
    <phoneticPr fontId="14" type="noConversion"/>
  </si>
  <si>
    <t>2008년 계</t>
    <phoneticPr fontId="14" type="noConversion"/>
  </si>
  <si>
    <t>2009. 1</t>
    <phoneticPr fontId="14" type="noConversion"/>
  </si>
  <si>
    <t>2009. 4</t>
    <phoneticPr fontId="14" type="noConversion"/>
  </si>
  <si>
    <t>2009. 5</t>
    <phoneticPr fontId="14" type="noConversion"/>
  </si>
  <si>
    <t>2009. 6</t>
    <phoneticPr fontId="14" type="noConversion"/>
  </si>
  <si>
    <t>2009. 7</t>
    <phoneticPr fontId="14" type="noConversion"/>
  </si>
  <si>
    <t>2009. 8</t>
    <phoneticPr fontId="14" type="noConversion"/>
  </si>
  <si>
    <t>2009. 9</t>
    <phoneticPr fontId="14" type="noConversion"/>
  </si>
  <si>
    <t>2009. 11</t>
    <phoneticPr fontId="14" type="noConversion"/>
  </si>
  <si>
    <t>2009년 계</t>
    <phoneticPr fontId="14" type="noConversion"/>
  </si>
  <si>
    <t>2010. 1</t>
    <phoneticPr fontId="14" type="noConversion"/>
  </si>
  <si>
    <t>2010. 2</t>
    <phoneticPr fontId="14" type="noConversion"/>
  </si>
  <si>
    <t>2010. 3</t>
    <phoneticPr fontId="14" type="noConversion"/>
  </si>
  <si>
    <t>2010. 4</t>
    <phoneticPr fontId="14" type="noConversion"/>
  </si>
  <si>
    <t>2010. 5</t>
    <phoneticPr fontId="14" type="noConversion"/>
  </si>
  <si>
    <t>2010. 6</t>
    <phoneticPr fontId="14" type="noConversion"/>
  </si>
  <si>
    <t>2010. 7</t>
    <phoneticPr fontId="14" type="noConversion"/>
  </si>
  <si>
    <t>2010. 10</t>
    <phoneticPr fontId="14" type="noConversion"/>
  </si>
  <si>
    <t>2010. 11</t>
    <phoneticPr fontId="14" type="noConversion"/>
  </si>
  <si>
    <t>2010. 12</t>
    <phoneticPr fontId="14" type="noConversion"/>
  </si>
  <si>
    <t>2010년 계</t>
    <phoneticPr fontId="14" type="noConversion"/>
  </si>
  <si>
    <t>2011. 4</t>
    <phoneticPr fontId="14" type="noConversion"/>
  </si>
  <si>
    <t>2011. 5</t>
    <phoneticPr fontId="14" type="noConversion"/>
  </si>
  <si>
    <t>2011. 6</t>
    <phoneticPr fontId="14" type="noConversion"/>
  </si>
  <si>
    <t>2011.10</t>
    <phoneticPr fontId="14" type="noConversion"/>
  </si>
  <si>
    <t>2011.12</t>
    <phoneticPr fontId="14" type="noConversion"/>
  </si>
  <si>
    <t>2012. 1</t>
    <phoneticPr fontId="14" type="noConversion"/>
  </si>
  <si>
    <t>2012. 2</t>
    <phoneticPr fontId="14" type="noConversion"/>
  </si>
  <si>
    <t>2012. 3</t>
    <phoneticPr fontId="14" type="noConversion"/>
  </si>
  <si>
    <t>2012. 4</t>
    <phoneticPr fontId="14" type="noConversion"/>
  </si>
  <si>
    <t>2012. 6</t>
    <phoneticPr fontId="14" type="noConversion"/>
  </si>
  <si>
    <t>2012. 7</t>
    <phoneticPr fontId="14" type="noConversion"/>
  </si>
  <si>
    <t>2012. 8</t>
    <phoneticPr fontId="14" type="noConversion"/>
  </si>
  <si>
    <t>2012. 9</t>
    <phoneticPr fontId="14" type="noConversion"/>
  </si>
  <si>
    <t>2012. 12</t>
    <phoneticPr fontId="14" type="noConversion"/>
  </si>
  <si>
    <t>2012년 계</t>
    <phoneticPr fontId="14" type="noConversion"/>
  </si>
  <si>
    <t>2013. 1</t>
    <phoneticPr fontId="14" type="noConversion"/>
  </si>
  <si>
    <t>2013. 2</t>
    <phoneticPr fontId="14" type="noConversion"/>
  </si>
  <si>
    <t>2013. 3</t>
    <phoneticPr fontId="14" type="noConversion"/>
  </si>
  <si>
    <t xml:space="preserve"> 2013. 4</t>
    <phoneticPr fontId="14" type="noConversion"/>
  </si>
  <si>
    <t>2013. 5</t>
    <phoneticPr fontId="14" type="noConversion"/>
  </si>
  <si>
    <t>2013. 6</t>
    <phoneticPr fontId="14" type="noConversion"/>
  </si>
  <si>
    <t>2013. 7</t>
    <phoneticPr fontId="14" type="noConversion"/>
  </si>
  <si>
    <t>2013. 8</t>
    <phoneticPr fontId="14" type="noConversion"/>
  </si>
  <si>
    <t>2013. 9</t>
    <phoneticPr fontId="14" type="noConversion"/>
  </si>
  <si>
    <t>2013. 10</t>
    <phoneticPr fontId="14" type="noConversion"/>
  </si>
  <si>
    <t>2013. 11</t>
    <phoneticPr fontId="14" type="noConversion"/>
  </si>
  <si>
    <t>2013. 12</t>
    <phoneticPr fontId="14" type="noConversion"/>
  </si>
  <si>
    <t>2013년 계</t>
    <phoneticPr fontId="14" type="noConversion"/>
  </si>
  <si>
    <t>2014. 1</t>
    <phoneticPr fontId="14" type="noConversion"/>
  </si>
  <si>
    <t>2014. 2</t>
    <phoneticPr fontId="14" type="noConversion"/>
  </si>
  <si>
    <t>2014. 3</t>
    <phoneticPr fontId="14" type="noConversion"/>
  </si>
  <si>
    <t>2014. 4</t>
    <phoneticPr fontId="14" type="noConversion"/>
  </si>
  <si>
    <t>2014. 5</t>
    <phoneticPr fontId="14" type="noConversion"/>
  </si>
  <si>
    <t>2014. 6</t>
    <phoneticPr fontId="14" type="noConversion"/>
  </si>
  <si>
    <t>2014. 7</t>
    <phoneticPr fontId="14" type="noConversion"/>
  </si>
  <si>
    <t>2014. 8</t>
    <phoneticPr fontId="14" type="noConversion"/>
  </si>
  <si>
    <t>2014. 9</t>
    <phoneticPr fontId="14" type="noConversion"/>
  </si>
  <si>
    <t>2014. 10</t>
    <phoneticPr fontId="14" type="noConversion"/>
  </si>
  <si>
    <t>2014. 11</t>
    <phoneticPr fontId="14" type="noConversion"/>
  </si>
  <si>
    <t>2014. 12</t>
    <phoneticPr fontId="14" type="noConversion"/>
  </si>
  <si>
    <t>2014년 계</t>
    <phoneticPr fontId="14" type="noConversion"/>
  </si>
  <si>
    <t>2015. 1</t>
    <phoneticPr fontId="14" type="noConversion"/>
  </si>
  <si>
    <t>2015. 2</t>
    <phoneticPr fontId="14" type="noConversion"/>
  </si>
  <si>
    <t>전월대비</t>
    <phoneticPr fontId="14" type="noConversion"/>
  </si>
  <si>
    <t>전년동월비</t>
    <phoneticPr fontId="14" type="noConversion"/>
  </si>
  <si>
    <t>2015. 3</t>
  </si>
  <si>
    <t>13년대비</t>
    <phoneticPr fontId="14" type="noConversion"/>
  </si>
  <si>
    <t>2015. 4</t>
  </si>
  <si>
    <t>2015. 5</t>
    <phoneticPr fontId="13" type="noConversion"/>
  </si>
  <si>
    <t>공공</t>
    <phoneticPr fontId="13" type="noConversion"/>
  </si>
  <si>
    <t>민간</t>
    <phoneticPr fontId="13" type="noConversion"/>
  </si>
  <si>
    <t>공공 토목</t>
    <phoneticPr fontId="13" type="noConversion"/>
  </si>
  <si>
    <t>공공 건축</t>
    <phoneticPr fontId="13" type="noConversion"/>
  </si>
  <si>
    <t>민간 토목</t>
    <phoneticPr fontId="13" type="noConversion"/>
  </si>
  <si>
    <t>민간 건축</t>
    <phoneticPr fontId="13" type="noConversion"/>
  </si>
  <si>
    <t xml:space="preserve">합계 </t>
    <phoneticPr fontId="13" type="noConversion"/>
  </si>
  <si>
    <t>주거-민건</t>
    <phoneticPr fontId="13" type="noConversion"/>
  </si>
  <si>
    <t>비주거- 민건</t>
    <phoneticPr fontId="13" type="noConversion"/>
  </si>
  <si>
    <t>2015. 6</t>
    <phoneticPr fontId="13" type="noConversion"/>
  </si>
  <si>
    <t>전년동기대비(%)</t>
    <phoneticPr fontId="13" type="noConversion"/>
  </si>
  <si>
    <t>전전년동기대비</t>
    <phoneticPr fontId="13" type="noConversion"/>
  </si>
  <si>
    <t>2015. 7</t>
    <phoneticPr fontId="13" type="noConversion"/>
  </si>
  <si>
    <t>2015. 8</t>
    <phoneticPr fontId="13" type="noConversion"/>
  </si>
  <si>
    <t>2015. 9</t>
    <phoneticPr fontId="13" type="noConversion"/>
  </si>
  <si>
    <t>1~9월</t>
    <phoneticPr fontId="13" type="noConversion"/>
  </si>
  <si>
    <t>2004년</t>
    <phoneticPr fontId="13" type="noConversion"/>
  </si>
  <si>
    <t>2005년</t>
  </si>
  <si>
    <t>2006년</t>
  </si>
  <si>
    <t>2007년</t>
  </si>
  <si>
    <t>2008년</t>
  </si>
  <si>
    <t>2009년</t>
  </si>
  <si>
    <t>2010년</t>
  </si>
  <si>
    <t>2011년</t>
  </si>
  <si>
    <t>2012년</t>
  </si>
  <si>
    <t>2013년</t>
  </si>
  <si>
    <t>2014년</t>
  </si>
  <si>
    <t>2015년</t>
  </si>
  <si>
    <t>2015. 10</t>
    <phoneticPr fontId="13" type="noConversion"/>
  </si>
  <si>
    <t>2015년 10월 건설수주액분석</t>
    <phoneticPr fontId="14" type="noConversion"/>
  </si>
  <si>
    <t>15.10월 누적</t>
    <phoneticPr fontId="13" type="noConversion"/>
  </si>
  <si>
    <t>14.10월 누적</t>
    <phoneticPr fontId="13" type="noConversion"/>
  </si>
  <si>
    <t>13.10월 누적</t>
    <phoneticPr fontId="13" type="noConversion"/>
  </si>
  <si>
    <t>[1~10월 누계 수주액]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</si>
</sst>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"/>
    <numFmt numFmtId="181" formatCode="0.0_);[Red]\(0.0\)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vertical="center" shrinkToFit="1"/>
    </xf>
    <xf numFmtId="41" fontId="8" fillId="5" borderId="25" xfId="5" applyFont="1" applyFill="1" applyBorder="1" applyAlignment="1">
      <alignment vertical="center"/>
    </xf>
    <xf numFmtId="41" fontId="8" fillId="2" borderId="31" xfId="5" applyFont="1" applyFill="1" applyBorder="1" applyAlignment="1">
      <alignment horizontal="center" vertical="center"/>
    </xf>
    <xf numFmtId="41" fontId="10" fillId="2" borderId="31" xfId="5" applyFont="1" applyFill="1" applyBorder="1" applyAlignment="1">
      <alignment vertical="center" shrinkToFit="1"/>
    </xf>
    <xf numFmtId="41" fontId="10" fillId="2" borderId="31" xfId="5" applyFont="1" applyFill="1" applyBorder="1" applyAlignment="1">
      <alignment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1" fillId="2" borderId="1" xfId="5" applyFont="1" applyFill="1" applyBorder="1" applyAlignment="1">
      <alignment horizontal="center" vertical="center"/>
    </xf>
    <xf numFmtId="41" fontId="11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1" fillId="8" borderId="1" xfId="5" applyFont="1" applyFill="1" applyBorder="1" applyAlignment="1">
      <alignment horizontal="center" vertical="center"/>
    </xf>
    <xf numFmtId="41" fontId="11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1" fillId="0" borderId="3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 shrinkToFit="1"/>
    </xf>
    <xf numFmtId="49" fontId="11" fillId="0" borderId="6" xfId="4" applyNumberFormat="1" applyFont="1" applyFill="1" applyBorder="1" applyAlignment="1">
      <alignment horizontal="center" vertical="center" shrinkToFit="1"/>
    </xf>
    <xf numFmtId="49" fontId="11" fillId="0" borderId="1" xfId="4" applyNumberFormat="1" applyFont="1" applyFill="1" applyBorder="1" applyAlignment="1">
      <alignment horizontal="center" vertical="center" shrinkToFit="1"/>
    </xf>
    <xf numFmtId="41" fontId="11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1" fillId="7" borderId="1" xfId="4" applyNumberFormat="1" applyFont="1" applyFill="1" applyBorder="1" applyAlignment="1">
      <alignment horizontal="center" vertical="center" shrinkToFit="1"/>
    </xf>
    <xf numFmtId="41" fontId="11" fillId="7" borderId="1" xfId="5" applyFont="1" applyFill="1" applyBorder="1" applyAlignment="1">
      <alignment vertical="center"/>
    </xf>
    <xf numFmtId="41" fontId="11" fillId="7" borderId="1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horizontal="center" vertical="center"/>
    </xf>
    <xf numFmtId="41" fontId="12" fillId="0" borderId="22" xfId="5" applyFont="1" applyFill="1" applyBorder="1" applyAlignment="1">
      <alignment vertical="center" shrinkToFit="1"/>
    </xf>
    <xf numFmtId="41" fontId="12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1" fillId="7" borderId="6" xfId="5" applyFont="1" applyFill="1" applyBorder="1" applyAlignment="1">
      <alignment horizontal="center" vertical="center"/>
    </xf>
    <xf numFmtId="0" fontId="11" fillId="7" borderId="6" xfId="5" applyNumberFormat="1" applyFont="1" applyFill="1" applyBorder="1" applyAlignment="1">
      <alignment horizontal="center" vertical="center"/>
    </xf>
    <xf numFmtId="41" fontId="11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5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8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81" fontId="0" fillId="0" borderId="0" xfId="32" applyNumberFormat="1" applyFont="1">
      <alignment vertical="center"/>
    </xf>
    <xf numFmtId="178" fontId="15" fillId="0" borderId="1" xfId="31" applyNumberFormat="1" applyFont="1" applyBorder="1">
      <alignment vertical="center"/>
    </xf>
    <xf numFmtId="0" fontId="20" fillId="0" borderId="0" xfId="0" applyFont="1">
      <alignment vertical="center"/>
    </xf>
    <xf numFmtId="41" fontId="21" fillId="0" borderId="0" xfId="0" applyNumberFormat="1" applyFont="1">
      <alignment vertical="center"/>
    </xf>
    <xf numFmtId="0" fontId="22" fillId="0" borderId="0" xfId="0" applyFont="1">
      <alignment vertical="center"/>
    </xf>
    <xf numFmtId="0" fontId="20" fillId="10" borderId="0" xfId="0" applyFont="1" applyFill="1">
      <alignment vertical="center"/>
    </xf>
    <xf numFmtId="41" fontId="22" fillId="10" borderId="0" xfId="0" applyNumberFormat="1" applyFont="1" applyFill="1">
      <alignment vertical="center"/>
    </xf>
    <xf numFmtId="41" fontId="15" fillId="0" borderId="1" xfId="31" applyFont="1" applyBorder="1">
      <alignment vertical="center"/>
    </xf>
    <xf numFmtId="41" fontId="23" fillId="0" borderId="0" xfId="31" applyFont="1">
      <alignment vertical="center"/>
    </xf>
    <xf numFmtId="0" fontId="23" fillId="0" borderId="0" xfId="0" applyFont="1">
      <alignment vertical="center"/>
    </xf>
    <xf numFmtId="41" fontId="18" fillId="0" borderId="0" xfId="31" applyFont="1" applyFill="1">
      <alignment vertical="center"/>
    </xf>
    <xf numFmtId="0" fontId="18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5" fillId="0" borderId="1" xfId="31" applyNumberFormat="1" applyFont="1" applyFill="1" applyBorder="1">
      <alignment vertical="center"/>
    </xf>
    <xf numFmtId="41" fontId="15" fillId="0" borderId="0" xfId="31" applyFont="1" applyFill="1">
      <alignment vertical="center"/>
    </xf>
    <xf numFmtId="0" fontId="15" fillId="0" borderId="0" xfId="0" applyFont="1" applyFill="1">
      <alignment vertical="center"/>
    </xf>
    <xf numFmtId="41" fontId="16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1" fillId="0" borderId="6" xfId="5" applyNumberFormat="1" applyFont="1" applyFill="1" applyBorder="1" applyAlignment="1">
      <alignment horizontal="center" vertical="center"/>
    </xf>
    <xf numFmtId="41" fontId="11" fillId="0" borderId="1" xfId="4" applyFont="1" applyFill="1" applyBorder="1" applyAlignment="1">
      <alignment vertical="center" shrinkToFit="1"/>
    </xf>
    <xf numFmtId="178" fontId="15" fillId="0" borderId="1" xfId="0" applyNumberFormat="1" applyFont="1" applyFill="1" applyBorder="1">
      <alignment vertical="center"/>
    </xf>
    <xf numFmtId="0" fontId="18" fillId="0" borderId="0" xfId="0" applyFont="1">
      <alignment vertical="center"/>
    </xf>
    <xf numFmtId="3" fontId="0" fillId="0" borderId="1" xfId="0" applyNumberFormat="1" applyBorder="1">
      <alignment vertical="center"/>
    </xf>
    <xf numFmtId="41" fontId="0" fillId="0" borderId="1" xfId="0" applyNumberFormat="1" applyBorder="1">
      <alignment vertical="center"/>
    </xf>
    <xf numFmtId="3" fontId="0" fillId="0" borderId="37" xfId="0" applyNumberFormat="1" applyBorder="1">
      <alignment vertical="center"/>
    </xf>
    <xf numFmtId="180" fontId="0" fillId="0" borderId="0" xfId="0" applyNumberFormat="1" applyAlignment="1">
      <alignment horizontal="right" vertical="center"/>
    </xf>
    <xf numFmtId="181" fontId="0" fillId="0" borderId="0" xfId="32" applyNumberFormat="1" applyFont="1" applyAlignment="1">
      <alignment horizontal="right" vertical="center"/>
    </xf>
    <xf numFmtId="0" fontId="0" fillId="0" borderId="0" xfId="0" applyFill="1">
      <alignment vertical="center"/>
    </xf>
    <xf numFmtId="176" fontId="15" fillId="0" borderId="1" xfId="0" applyNumberFormat="1" applyFont="1" applyFill="1" applyBorder="1">
      <alignment vertical="center"/>
    </xf>
    <xf numFmtId="0" fontId="19" fillId="11" borderId="1" xfId="5" applyNumberFormat="1" applyFont="1" applyFill="1" applyBorder="1" applyAlignment="1">
      <alignment horizontal="center" vertical="center"/>
    </xf>
    <xf numFmtId="176" fontId="18" fillId="11" borderId="1" xfId="0" applyNumberFormat="1" applyFont="1" applyFill="1" applyBorder="1">
      <alignment vertical="center"/>
    </xf>
    <xf numFmtId="0" fontId="17" fillId="0" borderId="0" xfId="25" applyFont="1" applyFill="1" applyAlignment="1">
      <alignment horizontal="center" vertical="center"/>
    </xf>
    <xf numFmtId="0" fontId="8" fillId="0" borderId="12" xfId="25" applyFont="1" applyFill="1" applyBorder="1" applyAlignment="1">
      <alignment horizontal="right" vertical="center"/>
    </xf>
    <xf numFmtId="0" fontId="11" fillId="11" borderId="6" xfId="5" applyNumberFormat="1" applyFont="1" applyFill="1" applyBorder="1" applyAlignment="1">
      <alignment horizontal="center" vertical="center"/>
    </xf>
    <xf numFmtId="41" fontId="11" fillId="11" borderId="1" xfId="4" applyFont="1" applyFill="1" applyBorder="1" applyAlignment="1">
      <alignment vertical="center" shrinkToFit="1"/>
    </xf>
    <xf numFmtId="49" fontId="19" fillId="6" borderId="1" xfId="5" applyNumberFormat="1" applyFont="1" applyFill="1" applyBorder="1" applyAlignment="1">
      <alignment horizontal="center" vertical="center"/>
    </xf>
    <xf numFmtId="179" fontId="19" fillId="6" borderId="1" xfId="25" applyNumberFormat="1" applyFont="1" applyFill="1" applyBorder="1" applyAlignment="1">
      <alignment vertical="center" shrinkToFit="1"/>
    </xf>
    <xf numFmtId="0" fontId="5" fillId="0" borderId="0" xfId="0" applyFont="1">
      <alignment vertical="center"/>
    </xf>
  </cellXfs>
  <cellStyles count="33">
    <cellStyle name="백분율" xfId="32" builtinId="5"/>
    <cellStyle name="백분율 2" xfId="3"/>
    <cellStyle name="백분율 3" xfId="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4" xfId="4"/>
    <cellStyle name="쉼표 [0] 6" xfId="11"/>
    <cellStyle name="쉼표 [0] 7" xfId="12"/>
    <cellStyle name="표준" xfId="0" builtinId="0"/>
    <cellStyle name="표준 10" xfId="13"/>
    <cellStyle name="표준 11" xfId="27"/>
    <cellStyle name="표준 12" xfId="29"/>
    <cellStyle name="표준 13" xfId="30"/>
    <cellStyle name="표준 14" xfId="1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7" xfId="22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70"/>
  <sheetViews>
    <sheetView tabSelected="1" zoomScale="85" zoomScaleNormal="85" workbookViewId="0">
      <pane ySplit="5" topLeftCell="A130" activePane="bottomLeft" state="frozen"/>
      <selection pane="bottomLeft" activeCell="A150" sqref="A150"/>
    </sheetView>
  </sheetViews>
  <sheetFormatPr defaultRowHeight="16.5" x14ac:dyDescent="0.3"/>
  <cols>
    <col min="1" max="1" width="17" customWidth="1"/>
    <col min="2" max="2" width="13.2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1.37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1.375" bestFit="1" customWidth="1"/>
    <col min="18" max="19" width="11.25" bestFit="1" customWidth="1"/>
    <col min="20" max="21" width="0" hidden="1" customWidth="1"/>
    <col min="22" max="22" width="11.5" hidden="1" customWidth="1"/>
    <col min="23" max="27" width="0" hidden="1" customWidth="1"/>
    <col min="28" max="29" width="11.5" hidden="1" customWidth="1"/>
    <col min="30" max="30" width="0" hidden="1" customWidth="1"/>
    <col min="31" max="31" width="8.25" hidden="1" customWidth="1"/>
    <col min="32" max="33" width="0" hidden="1" customWidth="1"/>
    <col min="34" max="34" width="9.875" hidden="1" customWidth="1"/>
    <col min="35" max="36" width="0" hidden="1" customWidth="1"/>
    <col min="37" max="37" width="11.5" hidden="1" customWidth="1"/>
    <col min="38" max="39" width="9.875" hidden="1" customWidth="1"/>
    <col min="40" max="85" width="0" hidden="1" customWidth="1"/>
  </cols>
  <sheetData>
    <row r="1" spans="1:39" ht="26.25" x14ac:dyDescent="0.3">
      <c r="A1" s="193" t="s">
        <v>192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V1" s="183" t="s">
        <v>196</v>
      </c>
    </row>
    <row r="2" spans="1:39" x14ac:dyDescent="0.3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94" t="s">
        <v>65</v>
      </c>
      <c r="S2" s="194"/>
    </row>
    <row r="3" spans="1:39" x14ac:dyDescent="0.3">
      <c r="A3" s="5" t="s">
        <v>66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V3" s="6" t="s">
        <v>0</v>
      </c>
      <c r="W3" s="7" t="s">
        <v>1</v>
      </c>
      <c r="X3" s="7"/>
      <c r="Y3" s="7"/>
      <c r="Z3" s="7"/>
      <c r="AA3" s="7"/>
      <c r="AB3" s="8"/>
      <c r="AC3" s="7" t="s">
        <v>2</v>
      </c>
      <c r="AD3" s="7"/>
      <c r="AE3" s="7"/>
      <c r="AF3" s="7"/>
      <c r="AG3" s="7"/>
      <c r="AH3" s="9"/>
      <c r="AI3" s="7" t="s">
        <v>3</v>
      </c>
      <c r="AJ3" s="7"/>
      <c r="AK3" s="10" t="s">
        <v>4</v>
      </c>
      <c r="AL3" s="7"/>
      <c r="AM3" s="8"/>
    </row>
    <row r="4" spans="1:39" x14ac:dyDescent="0.3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V4" s="12"/>
      <c r="W4" s="13"/>
      <c r="X4" s="14" t="s">
        <v>3</v>
      </c>
      <c r="Y4" s="15"/>
      <c r="Z4" s="14" t="s">
        <v>4</v>
      </c>
      <c r="AA4" s="7"/>
      <c r="AB4" s="8"/>
      <c r="AC4" s="16"/>
      <c r="AD4" s="14" t="s">
        <v>3</v>
      </c>
      <c r="AE4" s="15"/>
      <c r="AF4" s="10" t="s">
        <v>4</v>
      </c>
      <c r="AG4" s="7"/>
      <c r="AH4" s="8"/>
      <c r="AI4" s="13"/>
      <c r="AJ4" s="17"/>
      <c r="AK4" s="18"/>
      <c r="AL4" s="13"/>
      <c r="AM4" s="19"/>
    </row>
    <row r="5" spans="1:39" ht="17.25" thickBot="1" x14ac:dyDescent="0.35">
      <c r="A5" s="20"/>
      <c r="B5" s="21"/>
      <c r="C5" s="22"/>
      <c r="D5" s="20"/>
      <c r="E5" s="23" t="s">
        <v>67</v>
      </c>
      <c r="F5" s="24"/>
      <c r="G5" s="25" t="s">
        <v>5</v>
      </c>
      <c r="H5" s="26" t="s">
        <v>6</v>
      </c>
      <c r="I5" s="27"/>
      <c r="J5" s="20"/>
      <c r="K5" s="23" t="s">
        <v>67</v>
      </c>
      <c r="L5" s="28"/>
      <c r="M5" s="25" t="s">
        <v>5</v>
      </c>
      <c r="N5" s="26" t="s">
        <v>6</v>
      </c>
      <c r="O5" s="29"/>
      <c r="P5" s="23" t="s">
        <v>67</v>
      </c>
      <c r="Q5" s="28"/>
      <c r="R5" s="25" t="s">
        <v>5</v>
      </c>
      <c r="S5" s="26" t="s">
        <v>6</v>
      </c>
      <c r="V5" s="21"/>
      <c r="W5" s="22"/>
      <c r="X5" s="20"/>
      <c r="Y5" s="23" t="s">
        <v>67</v>
      </c>
      <c r="Z5" s="24"/>
      <c r="AA5" s="25" t="s">
        <v>5</v>
      </c>
      <c r="AB5" s="26" t="s">
        <v>6</v>
      </c>
      <c r="AC5" s="27"/>
      <c r="AD5" s="20"/>
      <c r="AE5" s="23" t="s">
        <v>67</v>
      </c>
      <c r="AF5" s="28"/>
      <c r="AG5" s="25" t="s">
        <v>5</v>
      </c>
      <c r="AH5" s="26" t="s">
        <v>6</v>
      </c>
      <c r="AI5" s="29"/>
      <c r="AJ5" s="23" t="s">
        <v>67</v>
      </c>
      <c r="AK5" s="28"/>
      <c r="AL5" s="25" t="s">
        <v>5</v>
      </c>
      <c r="AM5" s="26" t="s">
        <v>6</v>
      </c>
    </row>
    <row r="6" spans="1:39" ht="17.25" hidden="1" thickTop="1" x14ac:dyDescent="0.3">
      <c r="A6" s="150" t="s">
        <v>68</v>
      </c>
      <c r="B6" s="151">
        <v>1024478</v>
      </c>
      <c r="C6" s="152">
        <v>322615</v>
      </c>
      <c r="D6" s="153">
        <v>229858</v>
      </c>
      <c r="E6" s="153"/>
      <c r="F6" s="153">
        <v>92307</v>
      </c>
      <c r="G6" s="153">
        <v>32791</v>
      </c>
      <c r="H6" s="153">
        <v>59516</v>
      </c>
      <c r="I6" s="153">
        <v>702312</v>
      </c>
      <c r="J6" s="153">
        <v>89641</v>
      </c>
      <c r="K6" s="153"/>
      <c r="L6" s="153">
        <v>612671</v>
      </c>
      <c r="M6" s="153">
        <v>418693</v>
      </c>
      <c r="N6" s="153">
        <v>193978</v>
      </c>
      <c r="O6" s="153">
        <v>319499</v>
      </c>
      <c r="P6" s="153"/>
      <c r="Q6" s="153">
        <v>704979</v>
      </c>
      <c r="R6" s="153">
        <v>451483</v>
      </c>
      <c r="S6" s="153">
        <v>253496</v>
      </c>
      <c r="T6" s="149"/>
      <c r="U6" s="149"/>
    </row>
    <row r="7" spans="1:39" hidden="1" x14ac:dyDescent="0.3">
      <c r="A7" s="30" t="s">
        <v>69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4" t="s">
        <v>179</v>
      </c>
      <c r="V7" s="185">
        <f>SUM(B7:B16)</f>
        <v>692326</v>
      </c>
      <c r="W7" s="185">
        <f t="shared" ref="W7:AM7" si="0">SUM(C7:C16)</f>
        <v>225357</v>
      </c>
      <c r="X7" s="185">
        <f t="shared" si="0"/>
        <v>150797</v>
      </c>
      <c r="Y7" s="185">
        <f t="shared" si="0"/>
        <v>0</v>
      </c>
      <c r="Z7" s="185">
        <f t="shared" si="0"/>
        <v>74560</v>
      </c>
      <c r="AA7" s="185">
        <f t="shared" si="0"/>
        <v>25892</v>
      </c>
      <c r="AB7" s="185">
        <f t="shared" si="0"/>
        <v>48668</v>
      </c>
      <c r="AC7" s="185">
        <f t="shared" si="0"/>
        <v>466969</v>
      </c>
      <c r="AD7" s="185">
        <f t="shared" si="0"/>
        <v>60440</v>
      </c>
      <c r="AE7" s="185">
        <f t="shared" si="0"/>
        <v>0</v>
      </c>
      <c r="AF7" s="185">
        <f t="shared" si="0"/>
        <v>406529</v>
      </c>
      <c r="AG7" s="185">
        <f t="shared" si="0"/>
        <v>243836</v>
      </c>
      <c r="AH7" s="185">
        <f t="shared" si="0"/>
        <v>162693</v>
      </c>
      <c r="AI7" s="185">
        <f t="shared" si="0"/>
        <v>211237</v>
      </c>
      <c r="AJ7" s="185">
        <f t="shared" si="0"/>
        <v>0</v>
      </c>
      <c r="AK7" s="185">
        <f t="shared" si="0"/>
        <v>481089</v>
      </c>
      <c r="AL7" s="185">
        <f t="shared" si="0"/>
        <v>269728</v>
      </c>
      <c r="AM7" s="185">
        <f t="shared" si="0"/>
        <v>211361</v>
      </c>
    </row>
    <row r="8" spans="1:39" hidden="1" x14ac:dyDescent="0.3">
      <c r="A8" s="34" t="s">
        <v>70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4" t="s">
        <v>180</v>
      </c>
      <c r="V8" s="185">
        <f>SUM(B20:B29)</f>
        <v>770125</v>
      </c>
      <c r="W8" s="185">
        <f t="shared" ref="W8:AM8" si="1">SUM(C20:C29)</f>
        <v>220833</v>
      </c>
      <c r="X8" s="185">
        <f t="shared" si="1"/>
        <v>145410</v>
      </c>
      <c r="Y8" s="185">
        <f t="shared" si="1"/>
        <v>0</v>
      </c>
      <c r="Z8" s="185">
        <f t="shared" si="1"/>
        <v>75423</v>
      </c>
      <c r="AA8" s="185">
        <f t="shared" si="1"/>
        <v>26380</v>
      </c>
      <c r="AB8" s="185">
        <f t="shared" si="1"/>
        <v>49043</v>
      </c>
      <c r="AC8" s="185">
        <f t="shared" si="1"/>
        <v>549292</v>
      </c>
      <c r="AD8" s="185">
        <f t="shared" si="1"/>
        <v>78868</v>
      </c>
      <c r="AE8" s="185">
        <f t="shared" si="1"/>
        <v>0</v>
      </c>
      <c r="AF8" s="185">
        <f t="shared" si="1"/>
        <v>470424</v>
      </c>
      <c r="AG8" s="185">
        <f t="shared" si="1"/>
        <v>316090</v>
      </c>
      <c r="AH8" s="185">
        <f t="shared" si="1"/>
        <v>154334</v>
      </c>
      <c r="AI8" s="185">
        <f t="shared" si="1"/>
        <v>224278</v>
      </c>
      <c r="AJ8" s="185">
        <f t="shared" si="1"/>
        <v>0</v>
      </c>
      <c r="AK8" s="185">
        <f t="shared" si="1"/>
        <v>545847</v>
      </c>
      <c r="AL8" s="185">
        <f t="shared" si="1"/>
        <v>342470</v>
      </c>
      <c r="AM8" s="185">
        <f t="shared" si="1"/>
        <v>203377</v>
      </c>
    </row>
    <row r="9" spans="1:39" hidden="1" x14ac:dyDescent="0.3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4" t="s">
        <v>181</v>
      </c>
      <c r="V9" s="185">
        <f>SUM(B33:B42)</f>
        <v>785952.41594801983</v>
      </c>
      <c r="W9" s="185">
        <f t="shared" ref="W9:AM9" si="2">SUM(C33:C42)</f>
        <v>203960.91732121512</v>
      </c>
      <c r="X9" s="185">
        <f t="shared" si="2"/>
        <v>127664.91386090268</v>
      </c>
      <c r="Y9" s="185">
        <f t="shared" si="2"/>
        <v>0</v>
      </c>
      <c r="Z9" s="185">
        <f t="shared" si="2"/>
        <v>76296.003460312437</v>
      </c>
      <c r="AA9" s="185">
        <f t="shared" si="2"/>
        <v>30604.93135562876</v>
      </c>
      <c r="AB9" s="185">
        <f t="shared" si="2"/>
        <v>45691.062104683682</v>
      </c>
      <c r="AC9" s="185">
        <f t="shared" si="2"/>
        <v>581991.49862680468</v>
      </c>
      <c r="AD9" s="185">
        <f t="shared" si="2"/>
        <v>54201.865154192055</v>
      </c>
      <c r="AE9" s="185">
        <f t="shared" si="2"/>
        <v>0</v>
      </c>
      <c r="AF9" s="185">
        <f t="shared" si="2"/>
        <v>527789.63347261259</v>
      </c>
      <c r="AG9" s="185">
        <f t="shared" si="2"/>
        <v>366669.50958131813</v>
      </c>
      <c r="AH9" s="185">
        <f t="shared" si="2"/>
        <v>161121.13389129451</v>
      </c>
      <c r="AI9" s="185">
        <f t="shared" si="2"/>
        <v>181865.77901509474</v>
      </c>
      <c r="AJ9" s="185">
        <f t="shared" si="2"/>
        <v>0</v>
      </c>
      <c r="AK9" s="185">
        <f t="shared" si="2"/>
        <v>604086.63693292509</v>
      </c>
      <c r="AL9" s="185">
        <f t="shared" si="2"/>
        <v>397274.44093694683</v>
      </c>
      <c r="AM9" s="185">
        <f t="shared" si="2"/>
        <v>206812.19599597823</v>
      </c>
    </row>
    <row r="10" spans="1:39" hidden="1" x14ac:dyDescent="0.3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4" t="s">
        <v>182</v>
      </c>
      <c r="V10" s="185">
        <f>SUM(B46:B55)</f>
        <v>946225.84193636989</v>
      </c>
      <c r="W10" s="185">
        <f t="shared" ref="W10:AM10" si="3">SUM(C46:C55)</f>
        <v>250833.42155351638</v>
      </c>
      <c r="X10" s="185">
        <f t="shared" si="3"/>
        <v>157566.5954911602</v>
      </c>
      <c r="Y10" s="185">
        <f t="shared" si="3"/>
        <v>0</v>
      </c>
      <c r="Z10" s="185">
        <f t="shared" si="3"/>
        <v>93266.82606235618</v>
      </c>
      <c r="AA10" s="185">
        <f t="shared" si="3"/>
        <v>52407.739334139042</v>
      </c>
      <c r="AB10" s="185">
        <f t="shared" si="3"/>
        <v>40859.086728217153</v>
      </c>
      <c r="AC10" s="185">
        <f t="shared" si="3"/>
        <v>695392.42038285336</v>
      </c>
      <c r="AD10" s="185">
        <f t="shared" si="3"/>
        <v>103756.56474821942</v>
      </c>
      <c r="AE10" s="185">
        <f t="shared" si="3"/>
        <v>0</v>
      </c>
      <c r="AF10" s="185">
        <f t="shared" si="3"/>
        <v>591635.85563463403</v>
      </c>
      <c r="AG10" s="185">
        <f t="shared" si="3"/>
        <v>389813.74401941965</v>
      </c>
      <c r="AH10" s="185">
        <f t="shared" si="3"/>
        <v>201822.11161521444</v>
      </c>
      <c r="AI10" s="185">
        <f t="shared" si="3"/>
        <v>261323.16023937962</v>
      </c>
      <c r="AJ10" s="185">
        <f t="shared" si="3"/>
        <v>0</v>
      </c>
      <c r="AK10" s="185">
        <f t="shared" si="3"/>
        <v>684902.68169699039</v>
      </c>
      <c r="AL10" s="185">
        <f t="shared" si="3"/>
        <v>442221.48335355869</v>
      </c>
      <c r="AM10" s="185">
        <f t="shared" si="3"/>
        <v>242681.19834343158</v>
      </c>
    </row>
    <row r="11" spans="1:39" hidden="1" x14ac:dyDescent="0.3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4" t="s">
        <v>183</v>
      </c>
      <c r="V11" s="185">
        <f>SUM(B60:B69)</f>
        <v>859226.38952295342</v>
      </c>
      <c r="W11" s="185">
        <f t="shared" ref="W11:AM11" si="4">SUM(C60:C69)</f>
        <v>279589.01602079993</v>
      </c>
      <c r="X11" s="185">
        <f t="shared" si="4"/>
        <v>152547.69392588342</v>
      </c>
      <c r="Y11" s="185">
        <f t="shared" si="4"/>
        <v>0</v>
      </c>
      <c r="Z11" s="185">
        <f t="shared" si="4"/>
        <v>127041.32209491653</v>
      </c>
      <c r="AA11" s="185">
        <f t="shared" si="4"/>
        <v>62474.556703869188</v>
      </c>
      <c r="AB11" s="185">
        <f t="shared" si="4"/>
        <v>64566.765391047331</v>
      </c>
      <c r="AC11" s="185">
        <f t="shared" si="4"/>
        <v>579637.37350215344</v>
      </c>
      <c r="AD11" s="185">
        <f t="shared" si="4"/>
        <v>124893.5430137044</v>
      </c>
      <c r="AE11" s="185">
        <f t="shared" si="4"/>
        <v>0</v>
      </c>
      <c r="AF11" s="185">
        <f t="shared" si="4"/>
        <v>454743.83048844902</v>
      </c>
      <c r="AG11" s="185">
        <f t="shared" si="4"/>
        <v>258002.96351263521</v>
      </c>
      <c r="AH11" s="185">
        <f t="shared" si="4"/>
        <v>196740.86697581375</v>
      </c>
      <c r="AI11" s="185">
        <f t="shared" si="4"/>
        <v>277441.2369395878</v>
      </c>
      <c r="AJ11" s="185">
        <f t="shared" si="4"/>
        <v>0</v>
      </c>
      <c r="AK11" s="185">
        <f t="shared" si="4"/>
        <v>581785.15258336556</v>
      </c>
      <c r="AL11" s="185">
        <f t="shared" si="4"/>
        <v>320477.52021650446</v>
      </c>
      <c r="AM11" s="185">
        <f t="shared" si="4"/>
        <v>261307.6323668611</v>
      </c>
    </row>
    <row r="12" spans="1:39" hidden="1" x14ac:dyDescent="0.3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4" t="s">
        <v>184</v>
      </c>
      <c r="V12" s="185">
        <f>SUM(B73:B82)</f>
        <v>841303.56452007138</v>
      </c>
      <c r="W12" s="185">
        <f t="shared" ref="W12:AM12" si="5">SUM(C73:C82)</f>
        <v>466214.41279933404</v>
      </c>
      <c r="X12" s="185">
        <f t="shared" si="5"/>
        <v>346809.54378484417</v>
      </c>
      <c r="Y12" s="185">
        <f t="shared" si="5"/>
        <v>14422</v>
      </c>
      <c r="Z12" s="185">
        <f t="shared" si="5"/>
        <v>119404.8690144899</v>
      </c>
      <c r="AA12" s="185">
        <f t="shared" si="5"/>
        <v>56305.691835864403</v>
      </c>
      <c r="AB12" s="185">
        <f t="shared" si="5"/>
        <v>63099.177178625469</v>
      </c>
      <c r="AC12" s="185">
        <f t="shared" si="5"/>
        <v>375089.15172073734</v>
      </c>
      <c r="AD12" s="185">
        <f t="shared" si="5"/>
        <v>77986.904174572293</v>
      </c>
      <c r="AE12" s="185">
        <f t="shared" si="5"/>
        <v>34350.720000000001</v>
      </c>
      <c r="AF12" s="185">
        <f t="shared" si="5"/>
        <v>297102.24754616502</v>
      </c>
      <c r="AG12" s="185">
        <f t="shared" si="5"/>
        <v>181793.51762765134</v>
      </c>
      <c r="AH12" s="185">
        <f t="shared" si="5"/>
        <v>115308.72991851372</v>
      </c>
      <c r="AI12" s="185">
        <f t="shared" si="5"/>
        <v>424796.44795941655</v>
      </c>
      <c r="AJ12" s="185">
        <f t="shared" si="5"/>
        <v>48773.149999999994</v>
      </c>
      <c r="AK12" s="185">
        <f t="shared" si="5"/>
        <v>416507.11656065495</v>
      </c>
      <c r="AL12" s="185">
        <f t="shared" si="5"/>
        <v>238099.2094635157</v>
      </c>
      <c r="AM12" s="185">
        <f t="shared" si="5"/>
        <v>178407.90709713919</v>
      </c>
    </row>
    <row r="13" spans="1:39" hidden="1" x14ac:dyDescent="0.3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4" t="s">
        <v>185</v>
      </c>
      <c r="V13" s="185">
        <f>SUM(B86:B95)</f>
        <v>784051.42351271049</v>
      </c>
      <c r="W13" s="185">
        <f t="shared" ref="W13:AM13" si="6">SUM(C86:C95)</f>
        <v>303110.73566793889</v>
      </c>
      <c r="X13" s="185">
        <f t="shared" si="6"/>
        <v>203573.69564347819</v>
      </c>
      <c r="Y13" s="185">
        <f t="shared" si="6"/>
        <v>12764.404238392766</v>
      </c>
      <c r="Z13" s="185">
        <f t="shared" si="6"/>
        <v>99537.040024460759</v>
      </c>
      <c r="AA13" s="185">
        <f t="shared" si="6"/>
        <v>35949.634741995091</v>
      </c>
      <c r="AB13" s="185">
        <f t="shared" si="6"/>
        <v>63587.405282465683</v>
      </c>
      <c r="AC13" s="185">
        <f t="shared" si="6"/>
        <v>480940.68784477154</v>
      </c>
      <c r="AD13" s="185">
        <f t="shared" si="6"/>
        <v>93717.18641446151</v>
      </c>
      <c r="AE13" s="185">
        <f t="shared" si="6"/>
        <v>44812.105592938307</v>
      </c>
      <c r="AF13" s="185">
        <f t="shared" si="6"/>
        <v>387223.50143031002</v>
      </c>
      <c r="AG13" s="185">
        <f t="shared" si="6"/>
        <v>211284.44742756934</v>
      </c>
      <c r="AH13" s="185">
        <f t="shared" si="6"/>
        <v>175939.05400274071</v>
      </c>
      <c r="AI13" s="185">
        <f t="shared" si="6"/>
        <v>297290.88205793971</v>
      </c>
      <c r="AJ13" s="185">
        <f t="shared" si="6"/>
        <v>57576.499831331064</v>
      </c>
      <c r="AK13" s="185">
        <f t="shared" si="6"/>
        <v>486760.54145477084</v>
      </c>
      <c r="AL13" s="185">
        <f t="shared" si="6"/>
        <v>247234.08216956438</v>
      </c>
      <c r="AM13" s="185">
        <f t="shared" si="6"/>
        <v>239526.45928520634</v>
      </c>
    </row>
    <row r="14" spans="1:39" hidden="1" x14ac:dyDescent="0.3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4" t="s">
        <v>186</v>
      </c>
      <c r="V14" s="185">
        <f>SUM(B99:B108)</f>
        <v>816462.08507851756</v>
      </c>
      <c r="W14" s="185">
        <f t="shared" ref="W14:AM14" si="7">SUM(C99:C108)</f>
        <v>253874.38120421555</v>
      </c>
      <c r="X14" s="185">
        <f t="shared" si="7"/>
        <v>154416.90923661762</v>
      </c>
      <c r="Y14" s="185">
        <f t="shared" si="7"/>
        <v>12391.049474913551</v>
      </c>
      <c r="Z14" s="185">
        <f t="shared" si="7"/>
        <v>99457.491967597904</v>
      </c>
      <c r="AA14" s="185">
        <f t="shared" si="7"/>
        <v>40337.384523133514</v>
      </c>
      <c r="AB14" s="185">
        <f t="shared" si="7"/>
        <v>59120.107444464382</v>
      </c>
      <c r="AC14" s="185">
        <f t="shared" si="7"/>
        <v>562588.16387430206</v>
      </c>
      <c r="AD14" s="185">
        <f t="shared" si="7"/>
        <v>128911.87321471519</v>
      </c>
      <c r="AE14" s="185">
        <f t="shared" si="7"/>
        <v>70867.997906669741</v>
      </c>
      <c r="AF14" s="185">
        <f t="shared" si="7"/>
        <v>433675.30065958691</v>
      </c>
      <c r="AG14" s="185">
        <f t="shared" si="7"/>
        <v>228160.04319586916</v>
      </c>
      <c r="AH14" s="185">
        <f t="shared" si="7"/>
        <v>205515.25746371777</v>
      </c>
      <c r="AI14" s="185">
        <f t="shared" si="7"/>
        <v>283329.78245133278</v>
      </c>
      <c r="AJ14" s="185">
        <f t="shared" si="7"/>
        <v>83259.047381583296</v>
      </c>
      <c r="AK14" s="185">
        <f t="shared" si="7"/>
        <v>533132.38262718485</v>
      </c>
      <c r="AL14" s="185">
        <f t="shared" si="7"/>
        <v>268496.71771900263</v>
      </c>
      <c r="AM14" s="185">
        <f t="shared" si="7"/>
        <v>264635.66490818217</v>
      </c>
    </row>
    <row r="15" spans="1:39" hidden="1" x14ac:dyDescent="0.3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4" t="s">
        <v>187</v>
      </c>
      <c r="V15" s="185">
        <f>SUM(B112:B121)</f>
        <v>822492.66783834656</v>
      </c>
      <c r="W15" s="185">
        <f t="shared" ref="W15:AM15" si="8">SUM(C112:C121)</f>
        <v>249220.8858579832</v>
      </c>
      <c r="X15" s="185">
        <f t="shared" si="8"/>
        <v>147618.27435696233</v>
      </c>
      <c r="Y15" s="185">
        <f t="shared" si="8"/>
        <v>9847.5216754856974</v>
      </c>
      <c r="Z15" s="185">
        <f t="shared" si="8"/>
        <v>101604.6115010209</v>
      </c>
      <c r="AA15" s="185">
        <f t="shared" si="8"/>
        <v>39943.308796316058</v>
      </c>
      <c r="AB15" s="185">
        <f t="shared" si="8"/>
        <v>61660.302704704853</v>
      </c>
      <c r="AC15" s="185">
        <f t="shared" si="8"/>
        <v>573270.7819803633</v>
      </c>
      <c r="AD15" s="185">
        <f t="shared" si="8"/>
        <v>146221.90246225827</v>
      </c>
      <c r="AE15" s="185">
        <f t="shared" si="8"/>
        <v>61122.325688232406</v>
      </c>
      <c r="AF15" s="185">
        <f t="shared" si="8"/>
        <v>427047.87951810501</v>
      </c>
      <c r="AG15" s="185">
        <f t="shared" si="8"/>
        <v>239016.96541849524</v>
      </c>
      <c r="AH15" s="185">
        <f t="shared" si="8"/>
        <v>188032.91409960974</v>
      </c>
      <c r="AI15" s="185">
        <f t="shared" si="8"/>
        <v>293840.17681922059</v>
      </c>
      <c r="AJ15" s="185">
        <f t="shared" si="8"/>
        <v>70970.847363718101</v>
      </c>
      <c r="AK15" s="185">
        <f t="shared" si="8"/>
        <v>528653.49101912591</v>
      </c>
      <c r="AL15" s="185">
        <f t="shared" si="8"/>
        <v>278960.27421481133</v>
      </c>
      <c r="AM15" s="185">
        <f t="shared" si="8"/>
        <v>249691.21680431461</v>
      </c>
    </row>
    <row r="16" spans="1:39" hidden="1" x14ac:dyDescent="0.3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4" t="s">
        <v>188</v>
      </c>
      <c r="V16" s="185">
        <f>SUM(B125:B134)</f>
        <v>686074</v>
      </c>
      <c r="W16" s="185">
        <f t="shared" ref="W16:AM16" si="9">SUM(C125:C134)</f>
        <v>248565</v>
      </c>
      <c r="X16" s="185">
        <f t="shared" si="9"/>
        <v>149954</v>
      </c>
      <c r="Y16" s="185">
        <f t="shared" si="9"/>
        <v>13163</v>
      </c>
      <c r="Z16" s="185">
        <f t="shared" si="9"/>
        <v>98611</v>
      </c>
      <c r="AA16" s="185">
        <f t="shared" si="9"/>
        <v>23401</v>
      </c>
      <c r="AB16" s="185">
        <f t="shared" si="9"/>
        <v>75211</v>
      </c>
      <c r="AC16" s="185">
        <f t="shared" si="9"/>
        <v>437509</v>
      </c>
      <c r="AD16" s="185">
        <f t="shared" si="9"/>
        <v>77347</v>
      </c>
      <c r="AE16" s="185">
        <f t="shared" si="9"/>
        <v>31248</v>
      </c>
      <c r="AF16" s="185">
        <f t="shared" si="9"/>
        <v>360163</v>
      </c>
      <c r="AG16" s="185">
        <f t="shared" si="9"/>
        <v>195154</v>
      </c>
      <c r="AH16" s="185">
        <f t="shared" si="9"/>
        <v>165007</v>
      </c>
      <c r="AI16" s="185">
        <f t="shared" si="9"/>
        <v>227302</v>
      </c>
      <c r="AJ16" s="185">
        <f t="shared" si="9"/>
        <v>44413</v>
      </c>
      <c r="AK16" s="185">
        <f t="shared" si="9"/>
        <v>458774</v>
      </c>
      <c r="AL16" s="185">
        <f t="shared" si="9"/>
        <v>218555</v>
      </c>
      <c r="AM16" s="185">
        <f t="shared" si="9"/>
        <v>240219</v>
      </c>
    </row>
    <row r="17" spans="1:39" hidden="1" x14ac:dyDescent="0.3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4" t="s">
        <v>189</v>
      </c>
      <c r="V17" s="185">
        <f>SUM(B138:B147)</f>
        <v>857755</v>
      </c>
      <c r="W17" s="185">
        <f t="shared" ref="W17:AM17" si="10">SUM(C138:C147)</f>
        <v>309993</v>
      </c>
      <c r="X17" s="185">
        <f t="shared" si="10"/>
        <v>200469</v>
      </c>
      <c r="Y17" s="185">
        <f t="shared" si="10"/>
        <v>6877</v>
      </c>
      <c r="Z17" s="185">
        <f t="shared" si="10"/>
        <v>109526</v>
      </c>
      <c r="AA17" s="185">
        <f t="shared" si="10"/>
        <v>26777</v>
      </c>
      <c r="AB17" s="185">
        <f t="shared" si="10"/>
        <v>82748</v>
      </c>
      <c r="AC17" s="185">
        <f t="shared" si="10"/>
        <v>547763</v>
      </c>
      <c r="AD17" s="185">
        <f t="shared" si="10"/>
        <v>58371</v>
      </c>
      <c r="AE17" s="185">
        <f t="shared" si="10"/>
        <v>15785</v>
      </c>
      <c r="AF17" s="185">
        <f t="shared" si="10"/>
        <v>489391</v>
      </c>
      <c r="AG17" s="185">
        <f t="shared" si="10"/>
        <v>302438</v>
      </c>
      <c r="AH17" s="185">
        <f t="shared" si="10"/>
        <v>186952</v>
      </c>
      <c r="AI17" s="185">
        <f t="shared" si="10"/>
        <v>258839</v>
      </c>
      <c r="AJ17" s="185">
        <f t="shared" si="10"/>
        <v>22664</v>
      </c>
      <c r="AK17" s="185">
        <f t="shared" si="10"/>
        <v>598916</v>
      </c>
      <c r="AL17" s="185">
        <f t="shared" si="10"/>
        <v>329215</v>
      </c>
      <c r="AM17" s="185">
        <f t="shared" si="10"/>
        <v>269700</v>
      </c>
    </row>
    <row r="18" spans="1:39" hidden="1" x14ac:dyDescent="0.3">
      <c r="A18" s="47" t="s">
        <v>71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6" t="s">
        <v>190</v>
      </c>
      <c r="V18" s="185">
        <f>SUM(B151:B160)</f>
        <v>1264308.3456000234</v>
      </c>
      <c r="W18" s="185">
        <f t="shared" ref="W18:AM18" si="11">SUM(C151:C160)</f>
        <v>332872.56</v>
      </c>
      <c r="X18" s="185">
        <f t="shared" si="11"/>
        <v>235286.54</v>
      </c>
      <c r="Y18" s="185">
        <f t="shared" si="11"/>
        <v>10963.880000000001</v>
      </c>
      <c r="Z18" s="185">
        <f t="shared" si="11"/>
        <v>97587.01999999999</v>
      </c>
      <c r="AA18" s="185">
        <f t="shared" si="11"/>
        <v>30931.7</v>
      </c>
      <c r="AB18" s="185">
        <f t="shared" si="11"/>
        <v>66653.320000000007</v>
      </c>
      <c r="AC18" s="185">
        <f t="shared" si="11"/>
        <v>931435.97107202746</v>
      </c>
      <c r="AD18" s="185">
        <f t="shared" si="11"/>
        <v>106653.27658584798</v>
      </c>
      <c r="AE18" s="185">
        <f t="shared" si="11"/>
        <v>67015.973526305897</v>
      </c>
      <c r="AF18" s="185">
        <f t="shared" si="11"/>
        <v>824781.69448617951</v>
      </c>
      <c r="AG18" s="185">
        <f t="shared" si="11"/>
        <v>533632.56813081051</v>
      </c>
      <c r="AH18" s="185">
        <f t="shared" si="11"/>
        <v>291150.12635536899</v>
      </c>
      <c r="AI18" s="185">
        <f t="shared" si="11"/>
        <v>341939.81658584799</v>
      </c>
      <c r="AJ18" s="185">
        <f t="shared" si="11"/>
        <v>77980.853526305887</v>
      </c>
      <c r="AK18" s="185">
        <f t="shared" si="11"/>
        <v>922367.71448617952</v>
      </c>
      <c r="AL18" s="185">
        <f t="shared" si="11"/>
        <v>564564.26813081047</v>
      </c>
      <c r="AM18" s="185">
        <f t="shared" si="11"/>
        <v>357804.44635536906</v>
      </c>
    </row>
    <row r="19" spans="1:39" hidden="1" x14ac:dyDescent="0.3">
      <c r="A19" s="154" t="s">
        <v>72</v>
      </c>
      <c r="B19" s="155">
        <v>945723</v>
      </c>
      <c r="C19" s="156">
        <v>337645</v>
      </c>
      <c r="D19" s="157">
        <v>232608</v>
      </c>
      <c r="E19" s="157"/>
      <c r="F19" s="157">
        <v>105037</v>
      </c>
      <c r="G19" s="157">
        <v>31722</v>
      </c>
      <c r="H19" s="157">
        <v>73315</v>
      </c>
      <c r="I19" s="157">
        <v>608078</v>
      </c>
      <c r="J19" s="157">
        <v>89628</v>
      </c>
      <c r="K19" s="157"/>
      <c r="L19" s="157">
        <v>518450</v>
      </c>
      <c r="M19" s="157">
        <v>324962</v>
      </c>
      <c r="N19" s="157">
        <v>193488</v>
      </c>
      <c r="O19" s="157">
        <v>322236</v>
      </c>
      <c r="P19" s="157"/>
      <c r="Q19" s="157">
        <v>623487</v>
      </c>
      <c r="R19" s="157">
        <v>356684</v>
      </c>
      <c r="S19" s="157">
        <v>266803</v>
      </c>
    </row>
    <row r="20" spans="1:39" hidden="1" x14ac:dyDescent="0.3">
      <c r="A20" s="34" t="s">
        <v>73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</row>
    <row r="21" spans="1:39" hidden="1" x14ac:dyDescent="0.3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</row>
    <row r="22" spans="1:39" hidden="1" x14ac:dyDescent="0.3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</row>
    <row r="23" spans="1:39" hidden="1" x14ac:dyDescent="0.3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</row>
    <row r="24" spans="1:39" hidden="1" x14ac:dyDescent="0.3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</row>
    <row r="25" spans="1:39" hidden="1" x14ac:dyDescent="0.3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</row>
    <row r="26" spans="1:39" hidden="1" x14ac:dyDescent="0.3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</row>
    <row r="27" spans="1:39" hidden="1" x14ac:dyDescent="0.3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</row>
    <row r="28" spans="1:39" hidden="1" x14ac:dyDescent="0.3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</row>
    <row r="29" spans="1:39" hidden="1" x14ac:dyDescent="0.3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</row>
    <row r="30" spans="1:39" hidden="1" x14ac:dyDescent="0.3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</row>
    <row r="31" spans="1:39" hidden="1" x14ac:dyDescent="0.3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</row>
    <row r="32" spans="1:39" hidden="1" x14ac:dyDescent="0.3">
      <c r="A32" s="158" t="s">
        <v>74</v>
      </c>
      <c r="B32" s="159">
        <v>993840</v>
      </c>
      <c r="C32" s="160">
        <v>318255</v>
      </c>
      <c r="D32" s="160">
        <v>209715</v>
      </c>
      <c r="E32" s="160"/>
      <c r="F32" s="160">
        <v>108540</v>
      </c>
      <c r="G32" s="160">
        <v>38533</v>
      </c>
      <c r="H32" s="160">
        <v>70007</v>
      </c>
      <c r="I32" s="160">
        <v>675585</v>
      </c>
      <c r="J32" s="160">
        <v>94249</v>
      </c>
      <c r="K32" s="160"/>
      <c r="L32" s="160">
        <v>581336</v>
      </c>
      <c r="M32" s="160">
        <v>391554</v>
      </c>
      <c r="N32" s="160">
        <v>189782</v>
      </c>
      <c r="O32" s="160">
        <v>303964</v>
      </c>
      <c r="P32" s="160"/>
      <c r="Q32" s="160">
        <v>689876</v>
      </c>
      <c r="R32" s="160">
        <v>430087</v>
      </c>
      <c r="S32" s="160">
        <v>259789</v>
      </c>
    </row>
    <row r="33" spans="1:19" hidden="1" x14ac:dyDescent="0.3">
      <c r="A33" s="57" t="s">
        <v>75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</row>
    <row r="34" spans="1:19" hidden="1" x14ac:dyDescent="0.3">
      <c r="A34" s="60" t="s">
        <v>76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</row>
    <row r="35" spans="1:19" hidden="1" x14ac:dyDescent="0.3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</row>
    <row r="36" spans="1:19" hidden="1" x14ac:dyDescent="0.3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</row>
    <row r="37" spans="1:19" hidden="1" x14ac:dyDescent="0.3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</row>
    <row r="38" spans="1:19" hidden="1" x14ac:dyDescent="0.3">
      <c r="A38" s="60" t="s">
        <v>77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</row>
    <row r="39" spans="1:19" hidden="1" x14ac:dyDescent="0.3">
      <c r="A39" s="64" t="s">
        <v>78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</row>
    <row r="40" spans="1:19" hidden="1" x14ac:dyDescent="0.3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</row>
    <row r="41" spans="1:19" hidden="1" x14ac:dyDescent="0.3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</row>
    <row r="42" spans="1:19" hidden="1" x14ac:dyDescent="0.3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</row>
    <row r="43" spans="1:19" hidden="1" x14ac:dyDescent="0.3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</row>
    <row r="44" spans="1:19" hidden="1" x14ac:dyDescent="0.3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</row>
    <row r="45" spans="1:19" hidden="1" x14ac:dyDescent="0.3">
      <c r="A45" s="70" t="s">
        <v>79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</row>
    <row r="46" spans="1:19" hidden="1" x14ac:dyDescent="0.3">
      <c r="A46" s="73" t="s">
        <v>80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</row>
    <row r="47" spans="1:19" hidden="1" x14ac:dyDescent="0.3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</row>
    <row r="48" spans="1:19" hidden="1" x14ac:dyDescent="0.3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</row>
    <row r="49" spans="1:19" hidden="1" x14ac:dyDescent="0.3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</row>
    <row r="50" spans="1:19" hidden="1" x14ac:dyDescent="0.3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</row>
    <row r="51" spans="1:19" hidden="1" x14ac:dyDescent="0.3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</row>
    <row r="52" spans="1:19" hidden="1" x14ac:dyDescent="0.3">
      <c r="A52" s="80" t="s">
        <v>81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</row>
    <row r="53" spans="1:19" hidden="1" x14ac:dyDescent="0.3">
      <c r="A53" s="85" t="s">
        <v>82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</row>
    <row r="54" spans="1:19" hidden="1" x14ac:dyDescent="0.3">
      <c r="A54" s="85" t="s">
        <v>83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</row>
    <row r="55" spans="1:19" hidden="1" x14ac:dyDescent="0.3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</row>
    <row r="56" spans="1:19" hidden="1" x14ac:dyDescent="0.3">
      <c r="A56" s="85" t="s">
        <v>84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</row>
    <row r="57" spans="1:19" hidden="1" x14ac:dyDescent="0.3">
      <c r="A57" s="86" t="s">
        <v>85</v>
      </c>
      <c r="B57" s="87">
        <v>191215.34276756298</v>
      </c>
      <c r="C57" s="88">
        <v>72429.428005148249</v>
      </c>
      <c r="D57" s="88">
        <v>38583.658642720875</v>
      </c>
      <c r="E57" s="88"/>
      <c r="F57" s="88">
        <v>33845.769362427367</v>
      </c>
      <c r="G57" s="88">
        <v>14680.271396171249</v>
      </c>
      <c r="H57" s="88">
        <v>19165.497966256124</v>
      </c>
      <c r="I57" s="88">
        <v>118785.91476241472</v>
      </c>
      <c r="J57" s="88">
        <v>20837.910305616781</v>
      </c>
      <c r="K57" s="88"/>
      <c r="L57" s="88">
        <v>97948.004456797935</v>
      </c>
      <c r="M57" s="88">
        <v>59804.465094267318</v>
      </c>
      <c r="N57" s="88">
        <v>38143.539362530617</v>
      </c>
      <c r="O57" s="88">
        <v>59421.568948337663</v>
      </c>
      <c r="P57" s="88"/>
      <c r="Q57" s="88">
        <v>131793.77381922529</v>
      </c>
      <c r="R57" s="88">
        <v>74484.736490438561</v>
      </c>
      <c r="S57" s="88">
        <v>57309.037328786741</v>
      </c>
    </row>
    <row r="58" spans="1:19" hidden="1" x14ac:dyDescent="0.3">
      <c r="A58" s="112" t="s">
        <v>178</v>
      </c>
      <c r="B58" s="110">
        <f>SUM(B46:B54)</f>
        <v>822369.20188317413</v>
      </c>
      <c r="C58" s="110">
        <f>SUM(C46:C54)</f>
        <v>210535.01896644302</v>
      </c>
      <c r="D58" s="111"/>
      <c r="E58" s="111"/>
      <c r="F58" s="110"/>
      <c r="G58" s="111"/>
      <c r="H58" s="111"/>
      <c r="I58" s="110">
        <f>SUM(I46:I54)</f>
        <v>611834.18291673099</v>
      </c>
      <c r="J58" s="111"/>
      <c r="K58" s="111"/>
      <c r="L58" s="111"/>
      <c r="M58" s="111"/>
      <c r="N58" s="111"/>
      <c r="O58" s="111"/>
      <c r="P58" s="111"/>
      <c r="Q58" s="111"/>
      <c r="R58" s="111"/>
      <c r="S58" s="111"/>
    </row>
    <row r="59" spans="1:19" hidden="1" x14ac:dyDescent="0.3">
      <c r="A59" s="89" t="s">
        <v>86</v>
      </c>
      <c r="B59" s="90">
        <v>1279117.8064766699</v>
      </c>
      <c r="C59" s="91">
        <v>370887.19010117021</v>
      </c>
      <c r="D59" s="91">
        <v>219321.66055654519</v>
      </c>
      <c r="E59" s="91"/>
      <c r="F59" s="91">
        <v>151565.52954462502</v>
      </c>
      <c r="G59" s="91">
        <v>75699.276960817297</v>
      </c>
      <c r="H59" s="91">
        <v>75866.252583807742</v>
      </c>
      <c r="I59" s="91">
        <v>908230.61637549952</v>
      </c>
      <c r="J59" s="91">
        <v>142605.59324960742</v>
      </c>
      <c r="K59" s="91"/>
      <c r="L59" s="91">
        <v>765625.02312589216</v>
      </c>
      <c r="M59" s="91">
        <v>505784.68642786035</v>
      </c>
      <c r="N59" s="91">
        <v>259840.33669803187</v>
      </c>
      <c r="O59" s="91">
        <v>361927.25380615261</v>
      </c>
      <c r="P59" s="91"/>
      <c r="Q59" s="91">
        <v>917190.55267051735</v>
      </c>
      <c r="R59" s="91">
        <v>581483.96338867769</v>
      </c>
      <c r="S59" s="91">
        <v>335706.58928183961</v>
      </c>
    </row>
    <row r="60" spans="1:19" hidden="1" x14ac:dyDescent="0.3">
      <c r="A60" s="92" t="s">
        <v>87</v>
      </c>
      <c r="B60" s="93">
        <v>66556.836799503886</v>
      </c>
      <c r="C60" s="94">
        <v>18774.017073714371</v>
      </c>
      <c r="D60" s="94">
        <v>6066.152573798513</v>
      </c>
      <c r="E60" s="95" t="s">
        <v>41</v>
      </c>
      <c r="F60" s="92">
        <v>12707.864499915859</v>
      </c>
      <c r="G60" s="92">
        <v>10308.73</v>
      </c>
      <c r="H60" s="92">
        <v>2399.1344999158596</v>
      </c>
      <c r="I60" s="92">
        <v>47782.819725789501</v>
      </c>
      <c r="J60" s="92">
        <v>2706.1234806715547</v>
      </c>
      <c r="K60" s="95" t="s">
        <v>41</v>
      </c>
      <c r="L60" s="92">
        <v>45076.69624511795</v>
      </c>
      <c r="M60" s="92">
        <v>25298.752345508976</v>
      </c>
      <c r="N60" s="92">
        <v>19777.943899608974</v>
      </c>
      <c r="O60" s="92">
        <v>8772.2760544700686</v>
      </c>
      <c r="P60" s="95" t="s">
        <v>41</v>
      </c>
      <c r="Q60" s="92">
        <v>57784.560745033807</v>
      </c>
      <c r="R60" s="92">
        <v>35607.482345508972</v>
      </c>
      <c r="S60" s="92">
        <v>22177.078399524835</v>
      </c>
    </row>
    <row r="61" spans="1:19" hidden="1" x14ac:dyDescent="0.3">
      <c r="A61" s="85" t="s">
        <v>88</v>
      </c>
      <c r="B61" s="65">
        <v>69775.58011632516</v>
      </c>
      <c r="C61" s="66">
        <v>22998.314288288784</v>
      </c>
      <c r="D61" s="66">
        <v>14061.682536029315</v>
      </c>
      <c r="E61" s="96" t="s">
        <v>41</v>
      </c>
      <c r="F61" s="85">
        <v>8936.6317522594691</v>
      </c>
      <c r="G61" s="85">
        <v>5537.1186485004755</v>
      </c>
      <c r="H61" s="85">
        <v>3399.5131037589931</v>
      </c>
      <c r="I61" s="85">
        <v>46777.265828036376</v>
      </c>
      <c r="J61" s="85">
        <v>4945.41897071516</v>
      </c>
      <c r="K61" s="96" t="s">
        <v>41</v>
      </c>
      <c r="L61" s="85">
        <v>41831.846857321223</v>
      </c>
      <c r="M61" s="85">
        <v>28896.826636829963</v>
      </c>
      <c r="N61" s="85">
        <v>12935.020220491255</v>
      </c>
      <c r="O61" s="85">
        <v>19007.101506744475</v>
      </c>
      <c r="P61" s="96" t="s">
        <v>41</v>
      </c>
      <c r="Q61" s="85">
        <v>50768.478609580685</v>
      </c>
      <c r="R61" s="85">
        <v>34433.945285330439</v>
      </c>
      <c r="S61" s="85">
        <v>16334.533324250247</v>
      </c>
    </row>
    <row r="62" spans="1:19" hidden="1" x14ac:dyDescent="0.3">
      <c r="A62" s="85" t="s">
        <v>89</v>
      </c>
      <c r="B62" s="65">
        <v>99212.865787067596</v>
      </c>
      <c r="C62" s="66">
        <v>40080.133392233212</v>
      </c>
      <c r="D62" s="66">
        <v>21648.597787611838</v>
      </c>
      <c r="E62" s="96" t="s">
        <v>41</v>
      </c>
      <c r="F62" s="85">
        <v>18431.535604621378</v>
      </c>
      <c r="G62" s="85">
        <v>14088.804259891171</v>
      </c>
      <c r="H62" s="85">
        <v>4342.7313447302058</v>
      </c>
      <c r="I62" s="85">
        <v>59132.732394834369</v>
      </c>
      <c r="J62" s="85">
        <v>9451.1382173865622</v>
      </c>
      <c r="K62" s="96" t="s">
        <v>41</v>
      </c>
      <c r="L62" s="85">
        <v>49681.594177447798</v>
      </c>
      <c r="M62" s="85">
        <v>33279.915816354987</v>
      </c>
      <c r="N62" s="85">
        <v>16401.678361092814</v>
      </c>
      <c r="O62" s="85">
        <v>31099.736004998405</v>
      </c>
      <c r="P62" s="96" t="s">
        <v>41</v>
      </c>
      <c r="Q62" s="85">
        <v>68113.129782069183</v>
      </c>
      <c r="R62" s="85">
        <v>47368.720076246158</v>
      </c>
      <c r="S62" s="85">
        <v>20744.409705823022</v>
      </c>
    </row>
    <row r="63" spans="1:19" hidden="1" x14ac:dyDescent="0.3">
      <c r="A63" s="85" t="s">
        <v>90</v>
      </c>
      <c r="B63" s="65">
        <v>94326.716589547694</v>
      </c>
      <c r="C63" s="66">
        <v>24918.191789375913</v>
      </c>
      <c r="D63" s="66">
        <v>9810.0283328707137</v>
      </c>
      <c r="E63" s="96" t="s">
        <v>41</v>
      </c>
      <c r="F63" s="85">
        <v>15108.163456505199</v>
      </c>
      <c r="G63" s="85">
        <v>5653.2802789096904</v>
      </c>
      <c r="H63" s="85">
        <v>9454.8831775955096</v>
      </c>
      <c r="I63" s="85">
        <v>69408.524800171785</v>
      </c>
      <c r="J63" s="85">
        <v>8847.0385095816673</v>
      </c>
      <c r="K63" s="96" t="s">
        <v>41</v>
      </c>
      <c r="L63" s="85">
        <v>60561.48629059011</v>
      </c>
      <c r="M63" s="85">
        <v>37905.172007571447</v>
      </c>
      <c r="N63" s="85">
        <v>22656.314283018655</v>
      </c>
      <c r="O63" s="85">
        <v>18657.066842452379</v>
      </c>
      <c r="P63" s="96" t="s">
        <v>41</v>
      </c>
      <c r="Q63" s="85">
        <v>75669.649747095318</v>
      </c>
      <c r="R63" s="85">
        <v>43558.452286481137</v>
      </c>
      <c r="S63" s="85">
        <v>32111.197460614163</v>
      </c>
    </row>
    <row r="64" spans="1:19" hidden="1" x14ac:dyDescent="0.3">
      <c r="A64" s="85" t="s">
        <v>91</v>
      </c>
      <c r="B64" s="65">
        <v>113893.30608701393</v>
      </c>
      <c r="C64" s="66">
        <v>41389.845276254789</v>
      </c>
      <c r="D64" s="66">
        <v>28114.713105867988</v>
      </c>
      <c r="E64" s="96" t="s">
        <v>41</v>
      </c>
      <c r="F64" s="85">
        <v>13275.132170386802</v>
      </c>
      <c r="G64" s="85">
        <v>6101.0259599329274</v>
      </c>
      <c r="H64" s="85">
        <v>7174.1062104538732</v>
      </c>
      <c r="I64" s="85">
        <v>72503.460810759148</v>
      </c>
      <c r="J64" s="85">
        <v>11746.770620689569</v>
      </c>
      <c r="K64" s="96" t="s">
        <v>41</v>
      </c>
      <c r="L64" s="85">
        <v>60756.690190069567</v>
      </c>
      <c r="M64" s="85">
        <v>30079.461273222762</v>
      </c>
      <c r="N64" s="85">
        <v>30677.228916846801</v>
      </c>
      <c r="O64" s="85">
        <v>39861.483726557555</v>
      </c>
      <c r="P64" s="96" t="s">
        <v>41</v>
      </c>
      <c r="Q64" s="85">
        <v>74031.822360456368</v>
      </c>
      <c r="R64" s="85">
        <v>36180.487233155691</v>
      </c>
      <c r="S64" s="85">
        <v>37851.335127300677</v>
      </c>
    </row>
    <row r="65" spans="1:19" hidden="1" x14ac:dyDescent="0.3">
      <c r="A65" s="85" t="s">
        <v>42</v>
      </c>
      <c r="B65" s="65">
        <v>107464.33403869973</v>
      </c>
      <c r="C65" s="66">
        <v>26276.298815906543</v>
      </c>
      <c r="D65" s="66">
        <v>13907.005637633471</v>
      </c>
      <c r="E65" s="96" t="s">
        <v>41</v>
      </c>
      <c r="F65" s="85">
        <v>12369.293178273068</v>
      </c>
      <c r="G65" s="85">
        <v>2484.3305705969492</v>
      </c>
      <c r="H65" s="85">
        <v>9884.9626076761197</v>
      </c>
      <c r="I65" s="85">
        <v>81188.035222793187</v>
      </c>
      <c r="J65" s="85">
        <v>17983.663986062864</v>
      </c>
      <c r="K65" s="96" t="s">
        <v>41</v>
      </c>
      <c r="L65" s="85">
        <v>63204.371236730331</v>
      </c>
      <c r="M65" s="85">
        <v>36456.232340997827</v>
      </c>
      <c r="N65" s="85">
        <v>26748.138895732503</v>
      </c>
      <c r="O65" s="85">
        <v>31890.669623696333</v>
      </c>
      <c r="P65" s="96" t="s">
        <v>41</v>
      </c>
      <c r="Q65" s="85">
        <v>75573.664415003397</v>
      </c>
      <c r="R65" s="85">
        <v>38940.562911594774</v>
      </c>
      <c r="S65" s="85">
        <v>36633.101503408623</v>
      </c>
    </row>
    <row r="66" spans="1:19" hidden="1" x14ac:dyDescent="0.3">
      <c r="A66" s="85" t="s">
        <v>92</v>
      </c>
      <c r="B66" s="65">
        <v>66856.217805295426</v>
      </c>
      <c r="C66" s="66">
        <v>21522.79248618233</v>
      </c>
      <c r="D66" s="66">
        <v>12276.923927322487</v>
      </c>
      <c r="E66" s="96" t="s">
        <v>41</v>
      </c>
      <c r="F66" s="85">
        <v>9245.8685588598455</v>
      </c>
      <c r="G66" s="85">
        <v>4953.2252635415116</v>
      </c>
      <c r="H66" s="85">
        <v>4292.643295318333</v>
      </c>
      <c r="I66" s="85">
        <v>45333.425319113099</v>
      </c>
      <c r="J66" s="85">
        <v>11411.116487504771</v>
      </c>
      <c r="K66" s="96" t="s">
        <v>41</v>
      </c>
      <c r="L66" s="85">
        <v>33922.30883160833</v>
      </c>
      <c r="M66" s="85">
        <v>14345.685588713292</v>
      </c>
      <c r="N66" s="85">
        <v>19576.623242895039</v>
      </c>
      <c r="O66" s="85">
        <v>23688.040414827257</v>
      </c>
      <c r="P66" s="96" t="s">
        <v>41</v>
      </c>
      <c r="Q66" s="85">
        <v>43168.177390468176</v>
      </c>
      <c r="R66" s="85">
        <v>19298.910852254801</v>
      </c>
      <c r="S66" s="85">
        <v>23869.266538213371</v>
      </c>
    </row>
    <row r="67" spans="1:19" hidden="1" x14ac:dyDescent="0.3">
      <c r="A67" s="85" t="s">
        <v>43</v>
      </c>
      <c r="B67" s="65">
        <v>76224.4649631965</v>
      </c>
      <c r="C67" s="66">
        <v>25100.419499713214</v>
      </c>
      <c r="D67" s="66">
        <v>15225.829276688821</v>
      </c>
      <c r="E67" s="96" t="s">
        <v>41</v>
      </c>
      <c r="F67" s="85">
        <v>9874.5902230243937</v>
      </c>
      <c r="G67" s="85">
        <v>4432.778692648284</v>
      </c>
      <c r="H67" s="85">
        <v>5441.8115303761097</v>
      </c>
      <c r="I67" s="85">
        <v>51124.045463483293</v>
      </c>
      <c r="J67" s="85">
        <v>22227.91718034821</v>
      </c>
      <c r="K67" s="96" t="s">
        <v>41</v>
      </c>
      <c r="L67" s="85">
        <v>28896.12828313508</v>
      </c>
      <c r="M67" s="85">
        <v>14515.422428621307</v>
      </c>
      <c r="N67" s="85">
        <v>14380.705854513775</v>
      </c>
      <c r="O67" s="85">
        <v>37453.746457037028</v>
      </c>
      <c r="P67" s="96" t="s">
        <v>41</v>
      </c>
      <c r="Q67" s="85">
        <v>38770.718506159472</v>
      </c>
      <c r="R67" s="85">
        <v>18948.201121269591</v>
      </c>
      <c r="S67" s="85">
        <v>19822.517384889885</v>
      </c>
    </row>
    <row r="68" spans="1:19" hidden="1" x14ac:dyDescent="0.3">
      <c r="A68" s="85" t="s">
        <v>44</v>
      </c>
      <c r="B68" s="65">
        <v>67694.389286972335</v>
      </c>
      <c r="C68" s="66">
        <v>25283.165420796569</v>
      </c>
      <c r="D68" s="66">
        <v>16252.447988279328</v>
      </c>
      <c r="E68" s="96" t="s">
        <v>41</v>
      </c>
      <c r="F68" s="85">
        <v>9030.71743251724</v>
      </c>
      <c r="G68" s="85">
        <v>2498.71</v>
      </c>
      <c r="H68" s="85">
        <v>6532.0074325172391</v>
      </c>
      <c r="I68" s="85">
        <v>42411.223866175766</v>
      </c>
      <c r="J68" s="85">
        <v>7955.2588882251539</v>
      </c>
      <c r="K68" s="96" t="s">
        <v>41</v>
      </c>
      <c r="L68" s="85">
        <v>34455.964977950607</v>
      </c>
      <c r="M68" s="85">
        <v>15116.050859403225</v>
      </c>
      <c r="N68" s="85">
        <v>19339.914118547385</v>
      </c>
      <c r="O68" s="85">
        <v>24207.706876504482</v>
      </c>
      <c r="P68" s="96" t="s">
        <v>41</v>
      </c>
      <c r="Q68" s="85">
        <v>43486.682410467845</v>
      </c>
      <c r="R68" s="85">
        <v>17614.760859403224</v>
      </c>
      <c r="S68" s="85">
        <v>25871.921551064625</v>
      </c>
    </row>
    <row r="69" spans="1:19" hidden="1" x14ac:dyDescent="0.3">
      <c r="A69" s="85" t="s">
        <v>45</v>
      </c>
      <c r="B69" s="65">
        <v>97221.678049331123</v>
      </c>
      <c r="C69" s="66">
        <v>33245.837978334188</v>
      </c>
      <c r="D69" s="66">
        <v>15184.312759780925</v>
      </c>
      <c r="E69" s="96" t="s">
        <v>41</v>
      </c>
      <c r="F69" s="85">
        <v>18061.525218553263</v>
      </c>
      <c r="G69" s="85">
        <v>6416.5530298481754</v>
      </c>
      <c r="H69" s="85">
        <v>11644.972188705089</v>
      </c>
      <c r="I69" s="85">
        <v>63975.840070996936</v>
      </c>
      <c r="J69" s="85">
        <v>27619.096672518896</v>
      </c>
      <c r="K69" s="96" t="s">
        <v>41</v>
      </c>
      <c r="L69" s="85">
        <v>36356.743398478044</v>
      </c>
      <c r="M69" s="85">
        <v>22109.444215411448</v>
      </c>
      <c r="N69" s="85">
        <v>14247.299183066596</v>
      </c>
      <c r="O69" s="85">
        <v>42803.409432299828</v>
      </c>
      <c r="P69" s="96" t="s">
        <v>41</v>
      </c>
      <c r="Q69" s="85">
        <v>54418.268617031303</v>
      </c>
      <c r="R69" s="85">
        <v>28525.997245259619</v>
      </c>
      <c r="S69" s="85">
        <v>25892.271371771683</v>
      </c>
    </row>
    <row r="70" spans="1:19" hidden="1" x14ac:dyDescent="0.3">
      <c r="A70" s="85" t="s">
        <v>46</v>
      </c>
      <c r="B70" s="65">
        <v>95087.838372006227</v>
      </c>
      <c r="C70" s="66">
        <v>40805.197010664895</v>
      </c>
      <c r="D70" s="66">
        <v>23252.232453175049</v>
      </c>
      <c r="E70" s="96" t="s">
        <v>41</v>
      </c>
      <c r="F70" s="85">
        <v>17552.96455748985</v>
      </c>
      <c r="G70" s="85">
        <v>8100.4161271721541</v>
      </c>
      <c r="H70" s="85">
        <v>9452.5484303176945</v>
      </c>
      <c r="I70" s="85">
        <v>54282.641361341324</v>
      </c>
      <c r="J70" s="85">
        <v>14762.778343835813</v>
      </c>
      <c r="K70" s="96" t="s">
        <v>41</v>
      </c>
      <c r="L70" s="85">
        <v>39519.863017505515</v>
      </c>
      <c r="M70" s="85">
        <v>32642.795037391861</v>
      </c>
      <c r="N70" s="85">
        <v>6877.0679801136512</v>
      </c>
      <c r="O70" s="85">
        <v>38015.010797010858</v>
      </c>
      <c r="P70" s="96" t="s">
        <v>41</v>
      </c>
      <c r="Q70" s="85">
        <v>57072.827574995368</v>
      </c>
      <c r="R70" s="85">
        <v>40743.211164564018</v>
      </c>
      <c r="S70" s="85">
        <v>16329.616410431345</v>
      </c>
    </row>
    <row r="71" spans="1:19" hidden="1" x14ac:dyDescent="0.3">
      <c r="A71" s="85" t="s">
        <v>47</v>
      </c>
      <c r="B71" s="65">
        <v>246537.17439863906</v>
      </c>
      <c r="C71" s="66">
        <v>98093.860640382525</v>
      </c>
      <c r="D71" s="66">
        <v>57737.731275944374</v>
      </c>
      <c r="E71" s="96" t="s">
        <v>41</v>
      </c>
      <c r="F71" s="85">
        <v>40356.129364438151</v>
      </c>
      <c r="G71" s="85">
        <v>22889.397957479443</v>
      </c>
      <c r="H71" s="85">
        <v>17466.731406958705</v>
      </c>
      <c r="I71" s="85">
        <v>148443.3137582565</v>
      </c>
      <c r="J71" s="85">
        <v>39385.300877703463</v>
      </c>
      <c r="K71" s="96" t="s">
        <v>41</v>
      </c>
      <c r="L71" s="85">
        <v>109058.01288055304</v>
      </c>
      <c r="M71" s="85">
        <v>62463.397525548695</v>
      </c>
      <c r="N71" s="85">
        <v>46594.61535500436</v>
      </c>
      <c r="O71" s="85">
        <v>97123.032153647844</v>
      </c>
      <c r="P71" s="96" t="s">
        <v>41</v>
      </c>
      <c r="Q71" s="85">
        <v>149414.14224499121</v>
      </c>
      <c r="R71" s="85">
        <v>85352.795483028123</v>
      </c>
      <c r="S71" s="85">
        <v>64061.346761963068</v>
      </c>
    </row>
    <row r="72" spans="1:19" hidden="1" x14ac:dyDescent="0.3">
      <c r="A72" s="89" t="s">
        <v>93</v>
      </c>
      <c r="B72" s="97">
        <v>1200851.4022935987</v>
      </c>
      <c r="C72" s="98">
        <v>418488.07367184735</v>
      </c>
      <c r="D72" s="98">
        <v>233537.65765500284</v>
      </c>
      <c r="E72" s="99" t="s">
        <v>41</v>
      </c>
      <c r="F72" s="89">
        <v>184950.41601684454</v>
      </c>
      <c r="G72" s="89">
        <v>93464.370788520784</v>
      </c>
      <c r="H72" s="89">
        <v>91486.045228323725</v>
      </c>
      <c r="I72" s="89">
        <v>782363.32862175128</v>
      </c>
      <c r="J72" s="89">
        <v>179041.62223524367</v>
      </c>
      <c r="K72" s="99" t="s">
        <v>41</v>
      </c>
      <c r="L72" s="89">
        <v>603321.70638650761</v>
      </c>
      <c r="M72" s="89">
        <v>353109.1560755758</v>
      </c>
      <c r="N72" s="89">
        <v>250212.55031093175</v>
      </c>
      <c r="O72" s="89">
        <v>412579.27989024651</v>
      </c>
      <c r="P72" s="99" t="s">
        <v>41</v>
      </c>
      <c r="Q72" s="89">
        <v>788272.12240335206</v>
      </c>
      <c r="R72" s="89">
        <v>446573.52686409658</v>
      </c>
      <c r="S72" s="89">
        <v>341698.59553925553</v>
      </c>
    </row>
    <row r="73" spans="1:19" hidden="1" x14ac:dyDescent="0.3">
      <c r="A73" s="100" t="s">
        <v>94</v>
      </c>
      <c r="B73" s="93">
        <v>62229.177775752789</v>
      </c>
      <c r="C73" s="94">
        <v>31639.316462363458</v>
      </c>
      <c r="D73" s="94">
        <v>24367.994489749981</v>
      </c>
      <c r="E73" s="92">
        <v>1076.8499999999999</v>
      </c>
      <c r="F73" s="92">
        <v>7271.3219726134776</v>
      </c>
      <c r="G73" s="92">
        <v>3458.6075345841368</v>
      </c>
      <c r="H73" s="92">
        <v>3812.7144380293412</v>
      </c>
      <c r="I73" s="92">
        <v>30589.86131338933</v>
      </c>
      <c r="J73" s="92">
        <v>4662.9798788359803</v>
      </c>
      <c r="K73" s="95">
        <v>933.97</v>
      </c>
      <c r="L73" s="92">
        <v>25926.88143455335</v>
      </c>
      <c r="M73" s="92">
        <v>18929.950106816828</v>
      </c>
      <c r="N73" s="92">
        <v>6996.9313277365236</v>
      </c>
      <c r="O73" s="92">
        <v>29030.974368585958</v>
      </c>
      <c r="P73" s="95">
        <v>2010.81</v>
      </c>
      <c r="Q73" s="92">
        <v>33198.203407166831</v>
      </c>
      <c r="R73" s="92">
        <v>22388.557641400963</v>
      </c>
      <c r="S73" s="92">
        <v>10809.645765765865</v>
      </c>
    </row>
    <row r="74" spans="1:19" hidden="1" x14ac:dyDescent="0.3">
      <c r="A74" s="85" t="s">
        <v>48</v>
      </c>
      <c r="B74" s="65">
        <v>61623.756060422456</v>
      </c>
      <c r="C74" s="66">
        <v>36624.901916095143</v>
      </c>
      <c r="D74" s="66">
        <v>30911.248509819397</v>
      </c>
      <c r="E74" s="96">
        <v>1453</v>
      </c>
      <c r="F74" s="85">
        <v>5713.6534062757491</v>
      </c>
      <c r="G74" s="85">
        <v>1342.952826947334</v>
      </c>
      <c r="H74" s="85">
        <v>4370.7005793284152</v>
      </c>
      <c r="I74" s="85">
        <v>24998.85414432731</v>
      </c>
      <c r="J74" s="85">
        <v>7112.2181871315597</v>
      </c>
      <c r="K74" s="96">
        <v>4978</v>
      </c>
      <c r="L74" s="85">
        <v>17886.635957195751</v>
      </c>
      <c r="M74" s="85">
        <v>9766.5215623440199</v>
      </c>
      <c r="N74" s="85">
        <v>8120.1143948517301</v>
      </c>
      <c r="O74" s="85">
        <v>38023.466696950956</v>
      </c>
      <c r="P74" s="96">
        <v>6431</v>
      </c>
      <c r="Q74" s="85">
        <v>23600.2893634715</v>
      </c>
      <c r="R74" s="85">
        <v>11109.474389291354</v>
      </c>
      <c r="S74" s="85">
        <v>12490.814974180146</v>
      </c>
    </row>
    <row r="75" spans="1:19" hidden="1" x14ac:dyDescent="0.3">
      <c r="A75" s="105" t="s">
        <v>49</v>
      </c>
      <c r="B75" s="106">
        <v>85271.691358174925</v>
      </c>
      <c r="C75" s="107">
        <v>46323.520580715965</v>
      </c>
      <c r="D75" s="107">
        <v>29665.565508891377</v>
      </c>
      <c r="E75" s="108">
        <v>1226.2</v>
      </c>
      <c r="F75" s="105">
        <v>16657.955071824585</v>
      </c>
      <c r="G75" s="105">
        <v>5975.22</v>
      </c>
      <c r="H75" s="105">
        <v>10682.735071824583</v>
      </c>
      <c r="I75" s="105">
        <v>38948.170777458967</v>
      </c>
      <c r="J75" s="105">
        <v>6847.9309223729906</v>
      </c>
      <c r="K75" s="108">
        <v>4260.5200000000004</v>
      </c>
      <c r="L75" s="105">
        <v>32100.239855085976</v>
      </c>
      <c r="M75" s="105">
        <v>17174.865058816686</v>
      </c>
      <c r="N75" s="105">
        <v>14925.374796269291</v>
      </c>
      <c r="O75" s="105">
        <v>36513.496431264371</v>
      </c>
      <c r="P75" s="108">
        <v>5486.72</v>
      </c>
      <c r="Q75" s="105">
        <v>48758.194926910561</v>
      </c>
      <c r="R75" s="105">
        <v>23150.085058816687</v>
      </c>
      <c r="S75" s="105">
        <v>25608.109868093874</v>
      </c>
    </row>
    <row r="76" spans="1:19" hidden="1" x14ac:dyDescent="0.3">
      <c r="A76" s="85" t="s">
        <v>95</v>
      </c>
      <c r="B76" s="85">
        <v>87672.794946867507</v>
      </c>
      <c r="C76" s="85">
        <v>66436.218922312983</v>
      </c>
      <c r="D76" s="85">
        <v>54298.230966387848</v>
      </c>
      <c r="E76" s="85">
        <v>1333.29</v>
      </c>
      <c r="F76" s="85">
        <v>12137.987955925139</v>
      </c>
      <c r="G76" s="85">
        <v>5452.2828474877369</v>
      </c>
      <c r="H76" s="85">
        <v>6685.7051084374016</v>
      </c>
      <c r="I76" s="85">
        <v>21236.576024554517</v>
      </c>
      <c r="J76" s="85">
        <v>6362.8161231394133</v>
      </c>
      <c r="K76" s="85">
        <v>2665.49</v>
      </c>
      <c r="L76" s="85">
        <v>14873.759901415104</v>
      </c>
      <c r="M76" s="85">
        <v>4862.3533345859596</v>
      </c>
      <c r="N76" s="85">
        <v>10011.406566829144</v>
      </c>
      <c r="O76" s="85">
        <v>60661.047089527259</v>
      </c>
      <c r="P76" s="85">
        <v>3998.78</v>
      </c>
      <c r="Q76" s="85">
        <v>27011.747857340244</v>
      </c>
      <c r="R76" s="85">
        <v>10314.636182073697</v>
      </c>
      <c r="S76" s="85">
        <v>16697.111675266548</v>
      </c>
    </row>
    <row r="77" spans="1:19" hidden="1" x14ac:dyDescent="0.3">
      <c r="A77" s="85" t="s">
        <v>96</v>
      </c>
      <c r="B77" s="85">
        <v>82520.125841161236</v>
      </c>
      <c r="C77" s="85">
        <v>49992.757176624043</v>
      </c>
      <c r="D77" s="85">
        <v>33699.55969525726</v>
      </c>
      <c r="E77" s="85">
        <v>1743.62</v>
      </c>
      <c r="F77" s="85">
        <v>16293.197481366784</v>
      </c>
      <c r="G77" s="85">
        <v>9913.0864123534102</v>
      </c>
      <c r="H77" s="85">
        <v>6380.1110690133737</v>
      </c>
      <c r="I77" s="85">
        <v>32527.368664537189</v>
      </c>
      <c r="J77" s="85">
        <v>2916.2899844447861</v>
      </c>
      <c r="K77" s="85">
        <v>1810.8</v>
      </c>
      <c r="L77" s="85">
        <v>29611.078680092403</v>
      </c>
      <c r="M77" s="85">
        <v>15587.59445394959</v>
      </c>
      <c r="N77" s="85">
        <v>14023.484226142813</v>
      </c>
      <c r="O77" s="85">
        <v>36615.849679702049</v>
      </c>
      <c r="P77" s="85">
        <v>3554.42</v>
      </c>
      <c r="Q77" s="85">
        <v>45904.276161459187</v>
      </c>
      <c r="R77" s="85">
        <v>25500.680866303002</v>
      </c>
      <c r="S77" s="85">
        <v>20403.595295156185</v>
      </c>
    </row>
    <row r="78" spans="1:19" hidden="1" x14ac:dyDescent="0.3">
      <c r="A78" s="85" t="s">
        <v>97</v>
      </c>
      <c r="B78" s="85">
        <v>128390.25813292959</v>
      </c>
      <c r="C78" s="85">
        <v>86850.913415331801</v>
      </c>
      <c r="D78" s="85">
        <v>69838.404419659855</v>
      </c>
      <c r="E78" s="85">
        <v>1703.46</v>
      </c>
      <c r="F78" s="85">
        <v>17012.508995671953</v>
      </c>
      <c r="G78" s="85">
        <v>6473.3781718041764</v>
      </c>
      <c r="H78" s="85">
        <v>10539.130823867776</v>
      </c>
      <c r="I78" s="85">
        <v>41539.344717597785</v>
      </c>
      <c r="J78" s="85">
        <v>6897.9821177008134</v>
      </c>
      <c r="K78" s="85">
        <v>1567.11</v>
      </c>
      <c r="L78" s="85">
        <v>34641.362599896973</v>
      </c>
      <c r="M78" s="85">
        <v>21301.320572992743</v>
      </c>
      <c r="N78" s="85">
        <v>13340.042026904232</v>
      </c>
      <c r="O78" s="85">
        <v>76736.386537360668</v>
      </c>
      <c r="P78" s="85">
        <v>3270.57</v>
      </c>
      <c r="Q78" s="85">
        <v>51653.871595568926</v>
      </c>
      <c r="R78" s="85">
        <v>27774.698744796919</v>
      </c>
      <c r="S78" s="85">
        <v>23879.172850772007</v>
      </c>
    </row>
    <row r="79" spans="1:19" hidden="1" x14ac:dyDescent="0.3">
      <c r="A79" s="85" t="s">
        <v>98</v>
      </c>
      <c r="B79" s="85">
        <v>63997.051274726749</v>
      </c>
      <c r="C79" s="85">
        <v>34754.988045534308</v>
      </c>
      <c r="D79" s="85">
        <v>19850.373962194335</v>
      </c>
      <c r="E79" s="85">
        <v>1402.32</v>
      </c>
      <c r="F79" s="85">
        <v>14904.61408333997</v>
      </c>
      <c r="G79" s="85">
        <v>5843.9161731539671</v>
      </c>
      <c r="H79" s="85">
        <v>9060.6979101860015</v>
      </c>
      <c r="I79" s="85">
        <v>29242.063229192445</v>
      </c>
      <c r="J79" s="85">
        <v>4869.8803765625589</v>
      </c>
      <c r="K79" s="85">
        <v>390.69</v>
      </c>
      <c r="L79" s="85">
        <v>24372.182852629885</v>
      </c>
      <c r="M79" s="85">
        <v>15141.68782899803</v>
      </c>
      <c r="N79" s="85">
        <v>9230.4950236318546</v>
      </c>
      <c r="O79" s="85">
        <v>24720.254338756895</v>
      </c>
      <c r="P79" s="85">
        <v>1793</v>
      </c>
      <c r="Q79" s="85">
        <v>39276.796935969855</v>
      </c>
      <c r="R79" s="85">
        <v>20985.604002151998</v>
      </c>
      <c r="S79" s="85">
        <v>18291.192933817856</v>
      </c>
    </row>
    <row r="80" spans="1:19" hidden="1" x14ac:dyDescent="0.3">
      <c r="A80" s="85" t="s">
        <v>99</v>
      </c>
      <c r="B80" s="101">
        <v>52623.086451949086</v>
      </c>
      <c r="C80" s="102">
        <v>21738.398866467556</v>
      </c>
      <c r="D80" s="102">
        <v>10887.839985346929</v>
      </c>
      <c r="E80" s="103">
        <v>1347.96</v>
      </c>
      <c r="F80" s="104">
        <v>10850.558881120625</v>
      </c>
      <c r="G80" s="104">
        <v>7084.4279449364258</v>
      </c>
      <c r="H80" s="104">
        <v>3766.1309361841995</v>
      </c>
      <c r="I80" s="104">
        <v>30884.68758548153</v>
      </c>
      <c r="J80" s="104">
        <v>2068.8002856728954</v>
      </c>
      <c r="K80" s="103">
        <v>1408.58</v>
      </c>
      <c r="L80" s="104">
        <v>28815.887299808634</v>
      </c>
      <c r="M80" s="104">
        <v>18439.43061434029</v>
      </c>
      <c r="N80" s="104">
        <v>10376.456685468343</v>
      </c>
      <c r="O80" s="104">
        <v>12956.640271019824</v>
      </c>
      <c r="P80" s="103">
        <v>2756.54</v>
      </c>
      <c r="Q80" s="104">
        <v>39666.446180929255</v>
      </c>
      <c r="R80" s="104">
        <v>25523.858559276716</v>
      </c>
      <c r="S80" s="104">
        <v>14142.587621652543</v>
      </c>
    </row>
    <row r="81" spans="1:19" hidden="1" x14ac:dyDescent="0.3">
      <c r="A81" s="85" t="s">
        <v>100</v>
      </c>
      <c r="B81" s="101">
        <v>102546.40753121511</v>
      </c>
      <c r="C81" s="102">
        <v>40117.4930105206</v>
      </c>
      <c r="D81" s="102">
        <v>31334.666517020458</v>
      </c>
      <c r="E81" s="103">
        <v>2890.75</v>
      </c>
      <c r="F81" s="104">
        <v>8782.8264935001462</v>
      </c>
      <c r="G81" s="104">
        <v>3758.231734083638</v>
      </c>
      <c r="H81" s="104">
        <v>5024.5947594165073</v>
      </c>
      <c r="I81" s="104">
        <v>62428.914520694518</v>
      </c>
      <c r="J81" s="104">
        <v>22517.903789093245</v>
      </c>
      <c r="K81" s="103">
        <v>4945.5600000000004</v>
      </c>
      <c r="L81" s="104">
        <v>39911.010731601273</v>
      </c>
      <c r="M81" s="104">
        <v>26812.41230573718</v>
      </c>
      <c r="N81" s="104">
        <v>13098.598425864089</v>
      </c>
      <c r="O81" s="104">
        <v>53852.570306113703</v>
      </c>
      <c r="P81" s="103">
        <v>7836.31</v>
      </c>
      <c r="Q81" s="104">
        <v>48693.837225101415</v>
      </c>
      <c r="R81" s="104">
        <v>30570.644039820818</v>
      </c>
      <c r="S81" s="104">
        <v>18123.193185280597</v>
      </c>
    </row>
    <row r="82" spans="1:19" hidden="1" x14ac:dyDescent="0.3">
      <c r="A82" s="85" t="s">
        <v>50</v>
      </c>
      <c r="B82" s="101">
        <v>114429.215146872</v>
      </c>
      <c r="C82" s="102">
        <v>51735.904403368251</v>
      </c>
      <c r="D82" s="102">
        <v>41955.659730516796</v>
      </c>
      <c r="E82" s="104">
        <v>244.55</v>
      </c>
      <c r="F82" s="104">
        <v>9780.2446728514551</v>
      </c>
      <c r="G82" s="104">
        <v>7003.588190513582</v>
      </c>
      <c r="H82" s="104">
        <v>2776.6564823378735</v>
      </c>
      <c r="I82" s="104">
        <v>62693.310743503724</v>
      </c>
      <c r="J82" s="104">
        <v>13730.102509618053</v>
      </c>
      <c r="K82" s="104">
        <v>11390</v>
      </c>
      <c r="L82" s="104">
        <v>48963.208233885671</v>
      </c>
      <c r="M82" s="104">
        <v>33777.381789069987</v>
      </c>
      <c r="N82" s="104">
        <v>15185.826444815688</v>
      </c>
      <c r="O82" s="104">
        <v>55685.762240134849</v>
      </c>
      <c r="P82" s="104">
        <v>11635</v>
      </c>
      <c r="Q82" s="104">
        <v>58743.452906737133</v>
      </c>
      <c r="R82" s="104">
        <v>40780.96997958357</v>
      </c>
      <c r="S82" s="104">
        <v>17962.48292715356</v>
      </c>
    </row>
    <row r="83" spans="1:19" hidden="1" x14ac:dyDescent="0.3">
      <c r="A83" s="85" t="s">
        <v>101</v>
      </c>
      <c r="B83" s="101">
        <v>155449.99033909856</v>
      </c>
      <c r="C83" s="102">
        <v>57634.711710040297</v>
      </c>
      <c r="D83" s="102">
        <v>40082.623401512348</v>
      </c>
      <c r="E83" s="103">
        <v>2668</v>
      </c>
      <c r="F83" s="104">
        <v>17552.088308527949</v>
      </c>
      <c r="G83" s="104">
        <v>11330.786464037772</v>
      </c>
      <c r="H83" s="104">
        <v>6221.3018444901791</v>
      </c>
      <c r="I83" s="104">
        <v>97815.278629058259</v>
      </c>
      <c r="J83" s="104">
        <v>11939.132771465389</v>
      </c>
      <c r="K83" s="103">
        <v>4981</v>
      </c>
      <c r="L83" s="104">
        <v>85876.14585759287</v>
      </c>
      <c r="M83" s="104">
        <v>45185.074762407334</v>
      </c>
      <c r="N83" s="104">
        <v>40691.071095185529</v>
      </c>
      <c r="O83" s="104">
        <v>52021.756172977737</v>
      </c>
      <c r="P83" s="103">
        <v>7649</v>
      </c>
      <c r="Q83" s="104">
        <v>103428.23416612082</v>
      </c>
      <c r="R83" s="104">
        <v>56515.861226445108</v>
      </c>
      <c r="S83" s="104">
        <v>46912.372939675712</v>
      </c>
    </row>
    <row r="84" spans="1:19" hidden="1" x14ac:dyDescent="0.3">
      <c r="A84" s="86" t="s">
        <v>51</v>
      </c>
      <c r="B84" s="110">
        <v>190388.01861729432</v>
      </c>
      <c r="C84" s="111">
        <v>61025.675319153343</v>
      </c>
      <c r="D84" s="111">
        <v>40930.69802383244</v>
      </c>
      <c r="E84" s="118">
        <v>1155.9000000000001</v>
      </c>
      <c r="F84" s="112">
        <v>20094.977295320903</v>
      </c>
      <c r="G84" s="112">
        <v>6146.770467236247</v>
      </c>
      <c r="H84" s="112">
        <v>13948.206828084656</v>
      </c>
      <c r="I84" s="112">
        <v>129362.34329814097</v>
      </c>
      <c r="J84" s="112">
        <v>23735.916522144038</v>
      </c>
      <c r="K84" s="118">
        <v>7926.58</v>
      </c>
      <c r="L84" s="112">
        <v>105626.42677599694</v>
      </c>
      <c r="M84" s="112">
        <v>90015.64577014411</v>
      </c>
      <c r="N84" s="112">
        <v>15610.781005852821</v>
      </c>
      <c r="O84" s="112">
        <v>64666.614545976481</v>
      </c>
      <c r="P84" s="118">
        <v>9082.48</v>
      </c>
      <c r="Q84" s="112">
        <v>125721.40407131784</v>
      </c>
      <c r="R84" s="112">
        <v>96162.416237380356</v>
      </c>
      <c r="S84" s="112">
        <v>29558.987833937477</v>
      </c>
    </row>
    <row r="85" spans="1:19" hidden="1" x14ac:dyDescent="0.3">
      <c r="A85" s="89" t="s">
        <v>102</v>
      </c>
      <c r="B85" s="97">
        <v>1187141.5734764643</v>
      </c>
      <c r="C85" s="98">
        <v>584874.79982852761</v>
      </c>
      <c r="D85" s="98">
        <v>427822.86521018896</v>
      </c>
      <c r="E85" s="99">
        <v>18245.900000000001</v>
      </c>
      <c r="F85" s="89">
        <v>157051.93461833877</v>
      </c>
      <c r="G85" s="89">
        <v>73783.248767138415</v>
      </c>
      <c r="H85" s="89">
        <v>83268.685851200309</v>
      </c>
      <c r="I85" s="89">
        <v>602266.77364793653</v>
      </c>
      <c r="J85" s="89">
        <v>113661.95346818172</v>
      </c>
      <c r="K85" s="99">
        <v>47258.3</v>
      </c>
      <c r="L85" s="89">
        <v>488604.82017975481</v>
      </c>
      <c r="M85" s="89">
        <v>316994.2381602028</v>
      </c>
      <c r="N85" s="89">
        <v>171610.58201955209</v>
      </c>
      <c r="O85" s="89">
        <v>541484.81867837079</v>
      </c>
      <c r="P85" s="99">
        <v>65504.62999999999</v>
      </c>
      <c r="Q85" s="89">
        <v>645656.75479809358</v>
      </c>
      <c r="R85" s="89">
        <v>390777.48692734115</v>
      </c>
      <c r="S85" s="89">
        <v>254879.2678707524</v>
      </c>
    </row>
    <row r="86" spans="1:19" hidden="1" x14ac:dyDescent="0.3">
      <c r="A86" s="85" t="s">
        <v>103</v>
      </c>
      <c r="B86" s="101">
        <v>73029.706861312996</v>
      </c>
      <c r="C86" s="102">
        <v>25963.917138319801</v>
      </c>
      <c r="D86" s="102">
        <v>18888.333404989779</v>
      </c>
      <c r="E86" s="103">
        <v>2442</v>
      </c>
      <c r="F86" s="104">
        <v>7075.5837333300688</v>
      </c>
      <c r="G86" s="104">
        <v>3232.8323228682684</v>
      </c>
      <c r="H86" s="104">
        <v>3842.7514104618003</v>
      </c>
      <c r="I86" s="104">
        <v>47065.789722993111</v>
      </c>
      <c r="J86" s="104">
        <v>3300.5893109476583</v>
      </c>
      <c r="K86" s="103">
        <v>1084</v>
      </c>
      <c r="L86" s="104">
        <v>43765.200412045451</v>
      </c>
      <c r="M86" s="104">
        <v>23979.972897585722</v>
      </c>
      <c r="N86" s="104">
        <v>19785.22751445973</v>
      </c>
      <c r="O86" s="104">
        <v>22188.922715937435</v>
      </c>
      <c r="P86" s="103">
        <v>3526</v>
      </c>
      <c r="Q86" s="104">
        <v>50840.784145375525</v>
      </c>
      <c r="R86" s="104">
        <v>27212.805220453989</v>
      </c>
      <c r="S86" s="104">
        <v>23627.978924921532</v>
      </c>
    </row>
    <row r="87" spans="1:19" hidden="1" x14ac:dyDescent="0.3">
      <c r="A87" s="85" t="s">
        <v>104</v>
      </c>
      <c r="B87" s="101">
        <v>61542.342426640003</v>
      </c>
      <c r="C87" s="102">
        <v>30633.838944441621</v>
      </c>
      <c r="D87" s="102">
        <v>21336.596639258703</v>
      </c>
      <c r="E87" s="103">
        <v>1735</v>
      </c>
      <c r="F87" s="104">
        <v>9297.2423051829173</v>
      </c>
      <c r="G87" s="104">
        <v>1537.9112534578364</v>
      </c>
      <c r="H87" s="104">
        <v>7759.3310517250811</v>
      </c>
      <c r="I87" s="104">
        <v>30908.503482198401</v>
      </c>
      <c r="J87" s="104">
        <v>7272.7851952947904</v>
      </c>
      <c r="K87" s="103">
        <v>3951</v>
      </c>
      <c r="L87" s="104">
        <v>23635.718286903611</v>
      </c>
      <c r="M87" s="104">
        <v>11947.736750385431</v>
      </c>
      <c r="N87" s="104">
        <v>11687.981536518178</v>
      </c>
      <c r="O87" s="104">
        <v>28609.381834553493</v>
      </c>
      <c r="P87" s="103">
        <v>5686</v>
      </c>
      <c r="Q87" s="104">
        <v>32932.960592086529</v>
      </c>
      <c r="R87" s="104">
        <v>13485.648003843267</v>
      </c>
      <c r="S87" s="104">
        <v>19447.312588243258</v>
      </c>
    </row>
    <row r="88" spans="1:19" hidden="1" x14ac:dyDescent="0.3">
      <c r="A88" s="85" t="s">
        <v>105</v>
      </c>
      <c r="B88" s="101">
        <v>73466.037792904099</v>
      </c>
      <c r="C88" s="102">
        <v>43510.480714732119</v>
      </c>
      <c r="D88" s="102">
        <v>35636.501400679132</v>
      </c>
      <c r="E88" s="103">
        <v>1568.76</v>
      </c>
      <c r="F88" s="104">
        <v>7873.9793140529846</v>
      </c>
      <c r="G88" s="104">
        <v>3247.3031919372879</v>
      </c>
      <c r="H88" s="104">
        <v>4626.6761221156967</v>
      </c>
      <c r="I88" s="104">
        <v>29955.557078172016</v>
      </c>
      <c r="J88" s="104">
        <v>6516.5779565736611</v>
      </c>
      <c r="K88" s="103">
        <v>3410.03</v>
      </c>
      <c r="L88" s="104">
        <v>23438.979121598353</v>
      </c>
      <c r="M88" s="104">
        <v>9218.8182949905804</v>
      </c>
      <c r="N88" s="104">
        <v>14220.160826607773</v>
      </c>
      <c r="O88" s="104">
        <v>42153.079357252791</v>
      </c>
      <c r="P88" s="103">
        <v>4978.79</v>
      </c>
      <c r="Q88" s="104">
        <v>31312.958435651337</v>
      </c>
      <c r="R88" s="104">
        <v>12466.121486927868</v>
      </c>
      <c r="S88" s="104">
        <v>18846.83694872347</v>
      </c>
    </row>
    <row r="89" spans="1:19" hidden="1" x14ac:dyDescent="0.3">
      <c r="A89" s="85" t="s">
        <v>106</v>
      </c>
      <c r="B89" s="101">
        <v>81891.193403823272</v>
      </c>
      <c r="C89" s="102">
        <v>27706.076998562632</v>
      </c>
      <c r="D89" s="102">
        <v>19508.791695604457</v>
      </c>
      <c r="E89" s="103">
        <v>1190.3699999999999</v>
      </c>
      <c r="F89" s="104">
        <v>8197.2853029581747</v>
      </c>
      <c r="G89" s="104">
        <v>4342.9191826758197</v>
      </c>
      <c r="H89" s="104">
        <v>3854.366120282356</v>
      </c>
      <c r="I89" s="104">
        <v>54185.116405260625</v>
      </c>
      <c r="J89" s="104">
        <v>10387.762745448077</v>
      </c>
      <c r="K89" s="103">
        <v>1436.21</v>
      </c>
      <c r="L89" s="104">
        <v>43797.35365981255</v>
      </c>
      <c r="M89" s="104">
        <v>26150.46814150504</v>
      </c>
      <c r="N89" s="104">
        <v>17646.885518307514</v>
      </c>
      <c r="O89" s="104">
        <v>29896.554441052533</v>
      </c>
      <c r="P89" s="103">
        <v>2626.58</v>
      </c>
      <c r="Q89" s="104">
        <v>51994.638962770732</v>
      </c>
      <c r="R89" s="104">
        <v>30493.387324180861</v>
      </c>
      <c r="S89" s="104">
        <v>21501.251638589871</v>
      </c>
    </row>
    <row r="90" spans="1:19" hidden="1" x14ac:dyDescent="0.3">
      <c r="A90" s="85" t="s">
        <v>107</v>
      </c>
      <c r="B90" s="101">
        <v>98594.850234198006</v>
      </c>
      <c r="C90" s="102">
        <v>25997.420895435902</v>
      </c>
      <c r="D90" s="102">
        <v>15390.860699587371</v>
      </c>
      <c r="E90" s="103">
        <v>829.55</v>
      </c>
      <c r="F90" s="104">
        <v>10606.560195848531</v>
      </c>
      <c r="G90" s="104">
        <v>3932.9527753326029</v>
      </c>
      <c r="H90" s="104">
        <v>6673.6074205159293</v>
      </c>
      <c r="I90" s="104">
        <v>72597.4293387621</v>
      </c>
      <c r="J90" s="104">
        <v>12052.510114592311</v>
      </c>
      <c r="K90" s="103">
        <v>7753.15</v>
      </c>
      <c r="L90" s="104">
        <v>60544.919224169789</v>
      </c>
      <c r="M90" s="104">
        <v>32382.135625240688</v>
      </c>
      <c r="N90" s="104">
        <v>28162.783598929102</v>
      </c>
      <c r="O90" s="104">
        <v>27443.370814179681</v>
      </c>
      <c r="P90" s="103">
        <v>8582.7000000000007</v>
      </c>
      <c r="Q90" s="104">
        <v>71151.479420018324</v>
      </c>
      <c r="R90" s="104">
        <v>36315.088400573288</v>
      </c>
      <c r="S90" s="104">
        <v>34836.391019445029</v>
      </c>
    </row>
    <row r="91" spans="1:19" hidden="1" x14ac:dyDescent="0.3">
      <c r="A91" s="85" t="s">
        <v>108</v>
      </c>
      <c r="B91" s="101">
        <v>118248.9533204748</v>
      </c>
      <c r="C91" s="102">
        <v>46427.044752111135</v>
      </c>
      <c r="D91" s="102">
        <v>27053.979071580408</v>
      </c>
      <c r="E91" s="103">
        <v>1368.66</v>
      </c>
      <c r="F91" s="104">
        <v>19373.065680530726</v>
      </c>
      <c r="G91" s="104">
        <v>8189.7509877609673</v>
      </c>
      <c r="H91" s="104">
        <v>11183.31469276976</v>
      </c>
      <c r="I91" s="104">
        <v>71821.908568363666</v>
      </c>
      <c r="J91" s="104">
        <v>17793.676994691858</v>
      </c>
      <c r="K91" s="103">
        <v>7346.46</v>
      </c>
      <c r="L91" s="104">
        <v>54028.231573671816</v>
      </c>
      <c r="M91" s="104">
        <v>27719.975318758621</v>
      </c>
      <c r="N91" s="104">
        <v>26308.256254913191</v>
      </c>
      <c r="O91" s="104">
        <v>44847.65606627227</v>
      </c>
      <c r="P91" s="103">
        <v>8715.1200000000008</v>
      </c>
      <c r="Q91" s="104">
        <v>73401.297254202538</v>
      </c>
      <c r="R91" s="104">
        <v>35909.726306519588</v>
      </c>
      <c r="S91" s="104">
        <v>37491.570947682951</v>
      </c>
    </row>
    <row r="92" spans="1:19" hidden="1" x14ac:dyDescent="0.3">
      <c r="A92" s="85" t="s">
        <v>109</v>
      </c>
      <c r="B92" s="85">
        <v>86850.807702693332</v>
      </c>
      <c r="C92" s="85">
        <v>46201.358972735034</v>
      </c>
      <c r="D92" s="85">
        <v>32964.429173314056</v>
      </c>
      <c r="E92" s="85">
        <v>763.02</v>
      </c>
      <c r="F92" s="85">
        <v>13236.929799420976</v>
      </c>
      <c r="G92" s="85">
        <v>6780.248505154761</v>
      </c>
      <c r="H92" s="85">
        <v>6456.6812942662145</v>
      </c>
      <c r="I92" s="85">
        <v>40649.448729958305</v>
      </c>
      <c r="J92" s="85">
        <v>8168.0256002674923</v>
      </c>
      <c r="K92" s="85">
        <v>5300.08</v>
      </c>
      <c r="L92" s="85">
        <v>32481.423129690811</v>
      </c>
      <c r="M92" s="85">
        <v>18489.226737694629</v>
      </c>
      <c r="N92" s="85">
        <v>13992.196391996182</v>
      </c>
      <c r="O92" s="85">
        <v>41132.45477358155</v>
      </c>
      <c r="P92" s="85">
        <v>6063.1</v>
      </c>
      <c r="Q92" s="85">
        <v>45718.352929111788</v>
      </c>
      <c r="R92" s="85">
        <v>25269.475242849388</v>
      </c>
      <c r="S92" s="85">
        <v>20448.877686262396</v>
      </c>
    </row>
    <row r="93" spans="1:19" hidden="1" x14ac:dyDescent="0.3">
      <c r="A93" s="104" t="s">
        <v>52</v>
      </c>
      <c r="B93" s="101">
        <v>48942.178610940784</v>
      </c>
      <c r="C93" s="102">
        <v>18123.652245538779</v>
      </c>
      <c r="D93" s="102">
        <v>10053.453805103016</v>
      </c>
      <c r="E93" s="103">
        <v>524.73</v>
      </c>
      <c r="F93" s="104">
        <v>8070.1984404357618</v>
      </c>
      <c r="G93" s="104">
        <v>1427.5944629008134</v>
      </c>
      <c r="H93" s="104">
        <v>6642.6039775349482</v>
      </c>
      <c r="I93" s="104">
        <v>30818.526365402009</v>
      </c>
      <c r="J93" s="104">
        <v>6548.0980474408198</v>
      </c>
      <c r="K93" s="103">
        <v>3690.34</v>
      </c>
      <c r="L93" s="104">
        <v>24270.428317961188</v>
      </c>
      <c r="M93" s="104">
        <v>12185.308139305274</v>
      </c>
      <c r="N93" s="104">
        <v>12085.120178655912</v>
      </c>
      <c r="O93" s="104">
        <v>16601.551852543835</v>
      </c>
      <c r="P93" s="103">
        <v>4215.0600000000004</v>
      </c>
      <c r="Q93" s="104">
        <v>32340.626758396946</v>
      </c>
      <c r="R93" s="104">
        <v>13612.902602206088</v>
      </c>
      <c r="S93" s="104">
        <v>18727.72415619086</v>
      </c>
    </row>
    <row r="94" spans="1:19" hidden="1" x14ac:dyDescent="0.3">
      <c r="A94" s="104" t="s">
        <v>53</v>
      </c>
      <c r="B94" s="101">
        <v>85486.902151162052</v>
      </c>
      <c r="C94" s="102">
        <v>21068.123430450476</v>
      </c>
      <c r="D94" s="102">
        <v>14096.378303352023</v>
      </c>
      <c r="E94" s="104">
        <v>355</v>
      </c>
      <c r="F94" s="104">
        <v>6971.7451270984511</v>
      </c>
      <c r="G94" s="104">
        <v>2164.1266510803189</v>
      </c>
      <c r="H94" s="104">
        <v>4807.6184760181322</v>
      </c>
      <c r="I94" s="104">
        <v>64418.778720711576</v>
      </c>
      <c r="J94" s="104">
        <v>15036.414302898444</v>
      </c>
      <c r="K94" s="104">
        <v>7045</v>
      </c>
      <c r="L94" s="104">
        <v>49382.364417813129</v>
      </c>
      <c r="M94" s="104">
        <v>34531.193107739506</v>
      </c>
      <c r="N94" s="104">
        <v>14851.171310073625</v>
      </c>
      <c r="O94" s="104">
        <v>29132.792606250467</v>
      </c>
      <c r="P94" s="104">
        <v>7400</v>
      </c>
      <c r="Q94" s="104">
        <v>56354.109544911582</v>
      </c>
      <c r="R94" s="104">
        <v>36695.319758819824</v>
      </c>
      <c r="S94" s="104">
        <v>19658.789786091758</v>
      </c>
    </row>
    <row r="95" spans="1:19" hidden="1" x14ac:dyDescent="0.3">
      <c r="A95" s="104" t="s">
        <v>110</v>
      </c>
      <c r="B95" s="101">
        <v>55998.45100856114</v>
      </c>
      <c r="C95" s="102">
        <v>17478.821575611437</v>
      </c>
      <c r="D95" s="102">
        <v>8644.3714500092665</v>
      </c>
      <c r="E95" s="102">
        <v>1987.3142383927668</v>
      </c>
      <c r="F95" s="102">
        <v>8834.4501256021704</v>
      </c>
      <c r="G95" s="102">
        <v>1093.9954088264105</v>
      </c>
      <c r="H95" s="102">
        <v>7740.4547167757601</v>
      </c>
      <c r="I95" s="102">
        <v>38519.629432949703</v>
      </c>
      <c r="J95" s="102">
        <v>6640.7461463064119</v>
      </c>
      <c r="K95" s="102">
        <v>3795.8355929383015</v>
      </c>
      <c r="L95" s="102">
        <v>31878.883286643293</v>
      </c>
      <c r="M95" s="102">
        <v>14679.612414363824</v>
      </c>
      <c r="N95" s="102">
        <v>17199.27087227947</v>
      </c>
      <c r="O95" s="102">
        <v>15285.117596315678</v>
      </c>
      <c r="P95" s="104">
        <v>5783.1498313310685</v>
      </c>
      <c r="Q95" s="102">
        <v>40713.333412245462</v>
      </c>
      <c r="R95" s="102">
        <v>15773.607823190236</v>
      </c>
      <c r="S95" s="102">
        <v>24939.72558905523</v>
      </c>
    </row>
    <row r="96" spans="1:19" hidden="1" x14ac:dyDescent="0.3">
      <c r="A96" s="135" t="s">
        <v>111</v>
      </c>
      <c r="B96" s="136">
        <v>88395.96790248758</v>
      </c>
      <c r="C96" s="137">
        <v>26906.894513078245</v>
      </c>
      <c r="D96" s="137">
        <v>21651.912202291172</v>
      </c>
      <c r="E96" s="137">
        <v>4817.5840757517899</v>
      </c>
      <c r="F96" s="137">
        <v>5254.9823107870707</v>
      </c>
      <c r="G96" s="137">
        <v>1180.0967602969313</v>
      </c>
      <c r="H96" s="137">
        <v>4074.8855504901398</v>
      </c>
      <c r="I96" s="137">
        <v>61489.073389409328</v>
      </c>
      <c r="J96" s="137">
        <v>8493.7321562477155</v>
      </c>
      <c r="K96" s="137">
        <v>4641.3022353121814</v>
      </c>
      <c r="L96" s="137">
        <v>52995.341233161613</v>
      </c>
      <c r="M96" s="137">
        <v>27079.125144266549</v>
      </c>
      <c r="N96" s="137">
        <v>25916.216088895068</v>
      </c>
      <c r="O96" s="137">
        <v>30145.644358538892</v>
      </c>
      <c r="P96" s="137">
        <v>9458.8863110639722</v>
      </c>
      <c r="Q96" s="137">
        <v>58250.323543948689</v>
      </c>
      <c r="R96" s="137">
        <v>28259.221904563481</v>
      </c>
      <c r="S96" s="137">
        <v>29991.101639385204</v>
      </c>
    </row>
    <row r="97" spans="1:19" hidden="1" x14ac:dyDescent="0.3">
      <c r="A97" s="104" t="s">
        <v>112</v>
      </c>
      <c r="B97" s="101">
        <v>159851.10658001815</v>
      </c>
      <c r="C97" s="102">
        <v>52350.695432349719</v>
      </c>
      <c r="D97" s="102">
        <v>32269.590610473697</v>
      </c>
      <c r="E97" s="102">
        <v>1369.9741604980252</v>
      </c>
      <c r="F97" s="102">
        <v>20081.104821876019</v>
      </c>
      <c r="G97" s="102">
        <v>10251.399688383679</v>
      </c>
      <c r="H97" s="102">
        <v>9829.7051334923399</v>
      </c>
      <c r="I97" s="102">
        <v>107500.41114766843</v>
      </c>
      <c r="J97" s="102">
        <v>54100.585630931804</v>
      </c>
      <c r="K97" s="102">
        <v>23162.868682029948</v>
      </c>
      <c r="L97" s="102">
        <v>53399.82551673663</v>
      </c>
      <c r="M97" s="102">
        <v>30394.484875753758</v>
      </c>
      <c r="N97" s="102">
        <v>23005.340640982875</v>
      </c>
      <c r="O97" s="102">
        <v>86370.176241405512</v>
      </c>
      <c r="P97" s="102">
        <v>24532.842842527974</v>
      </c>
      <c r="Q97" s="102">
        <v>73480.930338612641</v>
      </c>
      <c r="R97" s="102">
        <v>40645.884564137436</v>
      </c>
      <c r="S97" s="102">
        <v>32835.045774475213</v>
      </c>
    </row>
    <row r="98" spans="1:19" hidden="1" x14ac:dyDescent="0.3">
      <c r="A98" s="89" t="s">
        <v>113</v>
      </c>
      <c r="B98" s="97">
        <v>1032298.4979952165</v>
      </c>
      <c r="C98" s="97">
        <v>382368.32561336691</v>
      </c>
      <c r="D98" s="97">
        <v>257495.19845624306</v>
      </c>
      <c r="E98" s="97">
        <v>18951.962474642583</v>
      </c>
      <c r="F98" s="97">
        <v>124873.12715712385</v>
      </c>
      <c r="G98" s="97">
        <v>47381.131190675704</v>
      </c>
      <c r="H98" s="97">
        <v>77491.995966448172</v>
      </c>
      <c r="I98" s="97">
        <v>649930.17238184926</v>
      </c>
      <c r="J98" s="97">
        <v>156311.50420164102</v>
      </c>
      <c r="K98" s="97">
        <v>72616.276510280441</v>
      </c>
      <c r="L98" s="97">
        <v>493618.6681802083</v>
      </c>
      <c r="M98" s="97">
        <v>268758.05744758964</v>
      </c>
      <c r="N98" s="97">
        <v>224860.61073261866</v>
      </c>
      <c r="O98" s="97">
        <v>413806.7026578841</v>
      </c>
      <c r="P98" s="97">
        <v>91568.228984923</v>
      </c>
      <c r="Q98" s="97">
        <v>618491.79533733218</v>
      </c>
      <c r="R98" s="97">
        <v>316139.1886382653</v>
      </c>
      <c r="S98" s="97">
        <v>302352.60669906676</v>
      </c>
    </row>
    <row r="99" spans="1:19" hidden="1" x14ac:dyDescent="0.3">
      <c r="A99" s="92" t="s">
        <v>54</v>
      </c>
      <c r="B99" s="93">
        <v>57755.688020691741</v>
      </c>
      <c r="C99" s="93">
        <v>17129.640919059646</v>
      </c>
      <c r="D99" s="93">
        <v>10709.369578328609</v>
      </c>
      <c r="E99" s="93">
        <v>1556.7029717424293</v>
      </c>
      <c r="F99" s="93">
        <v>6420.2713407310384</v>
      </c>
      <c r="G99" s="93">
        <v>2198.9913820141669</v>
      </c>
      <c r="H99" s="93">
        <v>4221.2799587168711</v>
      </c>
      <c r="I99" s="93">
        <v>40626.047101632095</v>
      </c>
      <c r="J99" s="93">
        <v>12884.13412163011</v>
      </c>
      <c r="K99" s="93">
        <v>1528.3723760526354</v>
      </c>
      <c r="L99" s="93">
        <v>27741.912980001984</v>
      </c>
      <c r="M99" s="93">
        <v>15672.371107769441</v>
      </c>
      <c r="N99" s="93">
        <v>12069.541872232543</v>
      </c>
      <c r="O99" s="93">
        <v>23593.503699958717</v>
      </c>
      <c r="P99" s="93">
        <v>3085.0753477950648</v>
      </c>
      <c r="Q99" s="93">
        <v>34162.184320733024</v>
      </c>
      <c r="R99" s="93">
        <v>17871.362489783609</v>
      </c>
      <c r="S99" s="93">
        <v>16290.821830949415</v>
      </c>
    </row>
    <row r="100" spans="1:19" hidden="1" x14ac:dyDescent="0.3">
      <c r="A100" s="85" t="s">
        <v>55</v>
      </c>
      <c r="B100" s="65">
        <v>50955.276211969285</v>
      </c>
      <c r="C100" s="65">
        <v>19007.359284805007</v>
      </c>
      <c r="D100" s="65">
        <v>15974.011551984324</v>
      </c>
      <c r="E100" s="65">
        <v>1735.132622531612</v>
      </c>
      <c r="F100" s="65">
        <v>3033.3477328206832</v>
      </c>
      <c r="G100" s="65">
        <v>508.59903447145325</v>
      </c>
      <c r="H100" s="65">
        <v>2524.7486983492299</v>
      </c>
      <c r="I100" s="65">
        <v>31947.916927164279</v>
      </c>
      <c r="J100" s="65">
        <v>5991.9656333493704</v>
      </c>
      <c r="K100" s="65">
        <v>3950.6299936856685</v>
      </c>
      <c r="L100" s="65">
        <v>25955.951293814909</v>
      </c>
      <c r="M100" s="65">
        <v>12434.623935212005</v>
      </c>
      <c r="N100" s="65">
        <v>13521.327358602904</v>
      </c>
      <c r="O100" s="65">
        <v>21965.977185333693</v>
      </c>
      <c r="P100" s="65">
        <v>5685.7626162172801</v>
      </c>
      <c r="Q100" s="65">
        <v>28989.299026635592</v>
      </c>
      <c r="R100" s="65">
        <v>12943.222969683458</v>
      </c>
      <c r="S100" s="65">
        <v>16046.076056952134</v>
      </c>
    </row>
    <row r="101" spans="1:19" hidden="1" x14ac:dyDescent="0.3">
      <c r="A101" s="85" t="s">
        <v>56</v>
      </c>
      <c r="B101" s="65">
        <v>89905</v>
      </c>
      <c r="C101" s="65">
        <v>21955</v>
      </c>
      <c r="D101" s="65">
        <v>11229</v>
      </c>
      <c r="E101" s="65">
        <v>1104</v>
      </c>
      <c r="F101" s="65">
        <v>10726</v>
      </c>
      <c r="G101" s="65">
        <v>2479</v>
      </c>
      <c r="H101" s="65">
        <v>8247</v>
      </c>
      <c r="I101" s="65">
        <v>67950</v>
      </c>
      <c r="J101" s="65">
        <v>22058</v>
      </c>
      <c r="K101" s="65">
        <v>17025</v>
      </c>
      <c r="L101" s="65">
        <v>45891</v>
      </c>
      <c r="M101" s="65">
        <v>22385</v>
      </c>
      <c r="N101" s="65">
        <v>23506</v>
      </c>
      <c r="O101" s="65">
        <v>33288</v>
      </c>
      <c r="P101" s="65">
        <v>18129</v>
      </c>
      <c r="Q101" s="65">
        <v>56617</v>
      </c>
      <c r="R101" s="65">
        <v>24864</v>
      </c>
      <c r="S101" s="65">
        <v>31753</v>
      </c>
    </row>
    <row r="102" spans="1:19" hidden="1" x14ac:dyDescent="0.3">
      <c r="A102" s="116" t="s">
        <v>114</v>
      </c>
      <c r="B102" s="65">
        <v>86490.090845856495</v>
      </c>
      <c r="C102" s="65">
        <v>22092.2610003509</v>
      </c>
      <c r="D102" s="65">
        <v>15008.0281063047</v>
      </c>
      <c r="E102" s="65">
        <v>1162.52388063951</v>
      </c>
      <c r="F102" s="65">
        <v>7084.2328940461903</v>
      </c>
      <c r="G102" s="65">
        <v>1631.3441066478999</v>
      </c>
      <c r="H102" s="65">
        <v>5452.8887873982903</v>
      </c>
      <c r="I102" s="65">
        <v>64397.829845505701</v>
      </c>
      <c r="J102" s="65">
        <v>10972.4834597357</v>
      </c>
      <c r="K102" s="65">
        <v>4332.52553693143</v>
      </c>
      <c r="L102" s="65">
        <v>53425.346385769997</v>
      </c>
      <c r="M102" s="65">
        <v>30517.228152887699</v>
      </c>
      <c r="N102" s="65">
        <v>22908.118232882302</v>
      </c>
      <c r="O102" s="65">
        <v>25980.511566040401</v>
      </c>
      <c r="P102" s="65">
        <v>5495.04941757094</v>
      </c>
      <c r="Q102" s="65">
        <v>60509.5792798162</v>
      </c>
      <c r="R102" s="65">
        <v>32148.572259535598</v>
      </c>
      <c r="S102" s="65">
        <v>28361.007020280598</v>
      </c>
    </row>
    <row r="103" spans="1:19" hidden="1" x14ac:dyDescent="0.3">
      <c r="A103" s="116" t="s">
        <v>115</v>
      </c>
      <c r="B103" s="65">
        <v>84664.76</v>
      </c>
      <c r="C103" s="65">
        <v>26251.48</v>
      </c>
      <c r="D103" s="65">
        <v>14787.22</v>
      </c>
      <c r="E103" s="65">
        <v>1091.6099999999999</v>
      </c>
      <c r="F103" s="65">
        <v>11464.26</v>
      </c>
      <c r="G103" s="65">
        <v>2292.42</v>
      </c>
      <c r="H103" s="65">
        <v>9171.84</v>
      </c>
      <c r="I103" s="65">
        <v>58413.279999999999</v>
      </c>
      <c r="J103" s="65">
        <v>6677.98</v>
      </c>
      <c r="K103" s="65">
        <v>3142.72</v>
      </c>
      <c r="L103" s="65">
        <v>51735.3</v>
      </c>
      <c r="M103" s="65">
        <v>22020.54</v>
      </c>
      <c r="N103" s="65">
        <v>29714.76</v>
      </c>
      <c r="O103" s="65">
        <v>21465.200000000001</v>
      </c>
      <c r="P103" s="65">
        <v>4234.33</v>
      </c>
      <c r="Q103" s="65">
        <v>63199.56</v>
      </c>
      <c r="R103" s="65">
        <v>24312.97</v>
      </c>
      <c r="S103" s="65">
        <v>38886.6</v>
      </c>
    </row>
    <row r="104" spans="1:19" hidden="1" x14ac:dyDescent="0.3">
      <c r="A104" s="116" t="s">
        <v>116</v>
      </c>
      <c r="B104" s="65">
        <v>129900.34</v>
      </c>
      <c r="C104" s="65">
        <v>38466.67</v>
      </c>
      <c r="D104" s="65">
        <v>24829.82</v>
      </c>
      <c r="E104" s="65">
        <v>955.18</v>
      </c>
      <c r="F104" s="65">
        <v>13636.87</v>
      </c>
      <c r="G104" s="65">
        <v>3673.32</v>
      </c>
      <c r="H104" s="65">
        <v>9963.5499999999993</v>
      </c>
      <c r="I104" s="65">
        <v>91433.64</v>
      </c>
      <c r="J104" s="65">
        <v>25622.5</v>
      </c>
      <c r="K104" s="65">
        <v>15195.33</v>
      </c>
      <c r="L104" s="65">
        <v>65811.14</v>
      </c>
      <c r="M104" s="65">
        <v>34225.46</v>
      </c>
      <c r="N104" s="65">
        <v>31585.68</v>
      </c>
      <c r="O104" s="65">
        <v>50452.32</v>
      </c>
      <c r="P104" s="65">
        <v>16150.51</v>
      </c>
      <c r="Q104" s="65">
        <v>79448.02</v>
      </c>
      <c r="R104" s="65">
        <v>37898.78</v>
      </c>
      <c r="S104" s="65">
        <v>41549.230000000003</v>
      </c>
    </row>
    <row r="105" spans="1:19" hidden="1" x14ac:dyDescent="0.3">
      <c r="A105" s="117" t="s">
        <v>57</v>
      </c>
      <c r="B105" s="65">
        <v>63539.92</v>
      </c>
      <c r="C105" s="65">
        <v>23046.84</v>
      </c>
      <c r="D105" s="65">
        <v>16542.84</v>
      </c>
      <c r="E105" s="65">
        <v>884.93</v>
      </c>
      <c r="F105" s="65">
        <v>6504</v>
      </c>
      <c r="G105" s="65">
        <v>913.19</v>
      </c>
      <c r="H105" s="65">
        <v>5590.81</v>
      </c>
      <c r="I105" s="65">
        <v>40493.08</v>
      </c>
      <c r="J105" s="65">
        <v>14466.63</v>
      </c>
      <c r="K105" s="65">
        <v>9293.34</v>
      </c>
      <c r="L105" s="65">
        <v>26026.45</v>
      </c>
      <c r="M105" s="65">
        <v>12382.45</v>
      </c>
      <c r="N105" s="65">
        <v>13644</v>
      </c>
      <c r="O105" s="65">
        <v>31009.47</v>
      </c>
      <c r="P105" s="65">
        <v>10178.27</v>
      </c>
      <c r="Q105" s="65">
        <v>32530.45</v>
      </c>
      <c r="R105" s="65">
        <v>13295.64</v>
      </c>
      <c r="S105" s="65">
        <v>19234.810000000001</v>
      </c>
    </row>
    <row r="106" spans="1:19" hidden="1" x14ac:dyDescent="0.3">
      <c r="A106" s="117" t="s">
        <v>58</v>
      </c>
      <c r="B106" s="65">
        <v>85489.25</v>
      </c>
      <c r="C106" s="65">
        <v>20110</v>
      </c>
      <c r="D106" s="65">
        <v>13361</v>
      </c>
      <c r="E106" s="65">
        <v>608</v>
      </c>
      <c r="F106" s="65">
        <v>6749</v>
      </c>
      <c r="G106" s="65">
        <v>3521</v>
      </c>
      <c r="H106" s="65">
        <v>3228</v>
      </c>
      <c r="I106" s="65">
        <v>65379</v>
      </c>
      <c r="J106" s="65">
        <v>11930</v>
      </c>
      <c r="K106" s="65">
        <v>8681</v>
      </c>
      <c r="L106" s="65">
        <v>53449</v>
      </c>
      <c r="M106" s="65">
        <v>30900</v>
      </c>
      <c r="N106" s="65">
        <v>22549</v>
      </c>
      <c r="O106" s="65">
        <v>25291</v>
      </c>
      <c r="P106" s="65">
        <v>9289</v>
      </c>
      <c r="Q106" s="65">
        <v>60198</v>
      </c>
      <c r="R106" s="65">
        <v>34421</v>
      </c>
      <c r="S106" s="65">
        <v>25777</v>
      </c>
    </row>
    <row r="107" spans="1:19" hidden="1" x14ac:dyDescent="0.3">
      <c r="A107" s="131" t="s">
        <v>59</v>
      </c>
      <c r="B107" s="101">
        <v>86804.51</v>
      </c>
      <c r="C107" s="101">
        <v>37274.129999999997</v>
      </c>
      <c r="D107" s="101">
        <v>13391.62</v>
      </c>
      <c r="E107" s="101">
        <v>2149.9699999999998</v>
      </c>
      <c r="F107" s="101">
        <v>23882.51</v>
      </c>
      <c r="G107" s="101">
        <v>18256.52</v>
      </c>
      <c r="H107" s="101">
        <v>5625.99</v>
      </c>
      <c r="I107" s="101">
        <v>49530.37</v>
      </c>
      <c r="J107" s="101">
        <v>10688.18</v>
      </c>
      <c r="K107" s="101">
        <v>4394.08</v>
      </c>
      <c r="L107" s="101">
        <v>38842.199999999997</v>
      </c>
      <c r="M107" s="101">
        <v>18493.37</v>
      </c>
      <c r="N107" s="101">
        <v>20348.830000000002</v>
      </c>
      <c r="O107" s="101">
        <v>24079.8</v>
      </c>
      <c r="P107" s="101">
        <v>6544.0499999999993</v>
      </c>
      <c r="Q107" s="101">
        <v>62724.71</v>
      </c>
      <c r="R107" s="101">
        <v>36749.89</v>
      </c>
      <c r="S107" s="101">
        <v>25974.82</v>
      </c>
    </row>
    <row r="108" spans="1:19" hidden="1" x14ac:dyDescent="0.3">
      <c r="A108" s="119" t="s">
        <v>117</v>
      </c>
      <c r="B108" s="101">
        <v>80957.25</v>
      </c>
      <c r="C108" s="120">
        <v>28541</v>
      </c>
      <c r="D108" s="101">
        <v>18584</v>
      </c>
      <c r="E108" s="101">
        <v>1143</v>
      </c>
      <c r="F108" s="101">
        <v>9957</v>
      </c>
      <c r="G108" s="101">
        <v>4863</v>
      </c>
      <c r="H108" s="101">
        <v>5094</v>
      </c>
      <c r="I108" s="101">
        <v>52417</v>
      </c>
      <c r="J108" s="101">
        <v>7620</v>
      </c>
      <c r="K108" s="101">
        <v>3325</v>
      </c>
      <c r="L108" s="101">
        <v>44797</v>
      </c>
      <c r="M108" s="101">
        <v>29129</v>
      </c>
      <c r="N108" s="101">
        <v>15668</v>
      </c>
      <c r="O108" s="101">
        <v>26204</v>
      </c>
      <c r="P108" s="101">
        <v>4468</v>
      </c>
      <c r="Q108" s="101">
        <v>54753.58</v>
      </c>
      <c r="R108" s="101">
        <v>33991.279999999999</v>
      </c>
      <c r="S108" s="101">
        <v>20762.3</v>
      </c>
    </row>
    <row r="109" spans="1:19" hidden="1" x14ac:dyDescent="0.3">
      <c r="A109" s="138" t="s">
        <v>60</v>
      </c>
      <c r="B109" s="109">
        <v>105348.19896307807</v>
      </c>
      <c r="C109" s="139">
        <v>36693.3826797285</v>
      </c>
      <c r="D109" s="109">
        <v>20685.410836072824</v>
      </c>
      <c r="E109" s="109">
        <v>301.94133530771643</v>
      </c>
      <c r="F109" s="109">
        <v>16007.97184365568</v>
      </c>
      <c r="G109" s="109">
        <v>9512.9351631489299</v>
      </c>
      <c r="H109" s="109">
        <v>6495.0366805067515</v>
      </c>
      <c r="I109" s="109">
        <v>68654.816283349573</v>
      </c>
      <c r="J109" s="109">
        <v>10566.141598268725</v>
      </c>
      <c r="K109" s="109">
        <v>2636.1652813736964</v>
      </c>
      <c r="L109" s="109">
        <v>58088.674685080856</v>
      </c>
      <c r="M109" s="109">
        <v>28803.581451542374</v>
      </c>
      <c r="N109" s="109">
        <v>29285.093233538475</v>
      </c>
      <c r="O109" s="109">
        <v>31251.552434341549</v>
      </c>
      <c r="P109" s="109">
        <v>2938.106616681413</v>
      </c>
      <c r="Q109" s="109">
        <v>74096.646528736543</v>
      </c>
      <c r="R109" s="109">
        <v>38316.516614691303</v>
      </c>
      <c r="S109" s="109">
        <v>35780.129914045225</v>
      </c>
    </row>
    <row r="110" spans="1:19" hidden="1" x14ac:dyDescent="0.3">
      <c r="A110" s="121" t="s">
        <v>118</v>
      </c>
      <c r="B110" s="113">
        <v>185199.38786135765</v>
      </c>
      <c r="C110" s="122">
        <v>75680.677425341826</v>
      </c>
      <c r="D110" s="113">
        <v>43719.956101021162</v>
      </c>
      <c r="E110" s="113">
        <v>1610.1921902068088</v>
      </c>
      <c r="F110" s="113">
        <v>31960.721324320664</v>
      </c>
      <c r="G110" s="113">
        <v>19779.524011653772</v>
      </c>
      <c r="H110" s="113">
        <v>12181.197312666891</v>
      </c>
      <c r="I110" s="113">
        <v>109518.71043601586</v>
      </c>
      <c r="J110" s="113">
        <v>29795.286037602742</v>
      </c>
      <c r="K110" s="113">
        <v>9484.7917098596154</v>
      </c>
      <c r="L110" s="113">
        <v>79723.424398413103</v>
      </c>
      <c r="M110" s="113">
        <v>60461.698148234813</v>
      </c>
      <c r="N110" s="113">
        <v>19261.726250178293</v>
      </c>
      <c r="O110" s="113">
        <v>73515.2421386239</v>
      </c>
      <c r="P110" s="113">
        <v>11094.983900066425</v>
      </c>
      <c r="Q110" s="113">
        <v>111684.14572273377</v>
      </c>
      <c r="R110" s="113">
        <v>80241.222159888581</v>
      </c>
      <c r="S110" s="113">
        <v>31442.923562845186</v>
      </c>
    </row>
    <row r="111" spans="1:19" hidden="1" x14ac:dyDescent="0.3">
      <c r="A111" s="114" t="s">
        <v>61</v>
      </c>
      <c r="B111" s="115">
        <f t="shared" ref="B111:S111" si="12">SUM(B99:B110)</f>
        <v>1107009.6719029532</v>
      </c>
      <c r="C111" s="115">
        <f t="shared" si="12"/>
        <v>366248.44130928582</v>
      </c>
      <c r="D111" s="115">
        <f t="shared" si="12"/>
        <v>218822.27617371158</v>
      </c>
      <c r="E111" s="115">
        <f t="shared" si="12"/>
        <v>14303.183000428075</v>
      </c>
      <c r="F111" s="115">
        <f t="shared" si="12"/>
        <v>147426.18513557425</v>
      </c>
      <c r="G111" s="115">
        <f t="shared" si="12"/>
        <v>69629.843697936216</v>
      </c>
      <c r="H111" s="115">
        <f t="shared" si="12"/>
        <v>77796.341437638024</v>
      </c>
      <c r="I111" s="115">
        <f t="shared" si="12"/>
        <v>740761.69059366744</v>
      </c>
      <c r="J111" s="115">
        <f t="shared" si="12"/>
        <v>169273.30085058667</v>
      </c>
      <c r="K111" s="115">
        <f t="shared" si="12"/>
        <v>82988.954897903051</v>
      </c>
      <c r="L111" s="115">
        <f t="shared" si="12"/>
        <v>571487.39974308084</v>
      </c>
      <c r="M111" s="115">
        <f t="shared" si="12"/>
        <v>317425.32279564638</v>
      </c>
      <c r="N111" s="115">
        <f t="shared" si="12"/>
        <v>254062.07694743454</v>
      </c>
      <c r="O111" s="115">
        <f>SUM(O99:O110)</f>
        <v>388096.57702429825</v>
      </c>
      <c r="P111" s="115">
        <v>97292.13789833113</v>
      </c>
      <c r="Q111" s="115">
        <f t="shared" si="12"/>
        <v>718913.17487865523</v>
      </c>
      <c r="R111" s="115">
        <f t="shared" si="12"/>
        <v>387054.45649358252</v>
      </c>
      <c r="S111" s="115">
        <f t="shared" si="12"/>
        <v>331858.71838507254</v>
      </c>
    </row>
    <row r="112" spans="1:19" hidden="1" x14ac:dyDescent="0.3">
      <c r="A112" s="121" t="s">
        <v>119</v>
      </c>
      <c r="B112" s="125">
        <v>79151.294520184121</v>
      </c>
      <c r="C112" s="125">
        <v>23121.529685083755</v>
      </c>
      <c r="D112" s="125">
        <v>11843.302170842877</v>
      </c>
      <c r="E112" s="125">
        <v>2147.1651446429569</v>
      </c>
      <c r="F112" s="125">
        <v>11278.227514240876</v>
      </c>
      <c r="G112" s="125">
        <v>7978.2405596388571</v>
      </c>
      <c r="H112" s="125">
        <v>3299.9869546020195</v>
      </c>
      <c r="I112" s="125">
        <v>56029.764835100359</v>
      </c>
      <c r="J112" s="125">
        <v>11737.914729109518</v>
      </c>
      <c r="K112" s="125">
        <v>2548.12</v>
      </c>
      <c r="L112" s="125">
        <v>44291.850105990845</v>
      </c>
      <c r="M112" s="125">
        <v>30282.385353318859</v>
      </c>
      <c r="N112" s="125">
        <v>14009.464752671989</v>
      </c>
      <c r="O112" s="125">
        <v>23581.216899952396</v>
      </c>
      <c r="P112" s="125">
        <v>4695.2851446429568</v>
      </c>
      <c r="Q112" s="125">
        <v>55570.077620231721</v>
      </c>
      <c r="R112" s="125">
        <v>38260.625912957716</v>
      </c>
      <c r="S112" s="125">
        <v>17309.451707274009</v>
      </c>
    </row>
    <row r="113" spans="1:19" hidden="1" x14ac:dyDescent="0.3">
      <c r="A113" s="126" t="s">
        <v>120</v>
      </c>
      <c r="B113" s="127">
        <v>91904</v>
      </c>
      <c r="C113" s="127">
        <v>25991</v>
      </c>
      <c r="D113" s="127">
        <v>21382</v>
      </c>
      <c r="E113" s="127">
        <v>2490</v>
      </c>
      <c r="F113" s="127">
        <v>4609</v>
      </c>
      <c r="G113" s="127">
        <v>1934</v>
      </c>
      <c r="H113" s="127">
        <v>2675</v>
      </c>
      <c r="I113" s="127">
        <v>65913</v>
      </c>
      <c r="J113" s="127">
        <v>31512</v>
      </c>
      <c r="K113" s="127">
        <v>13981</v>
      </c>
      <c r="L113" s="127">
        <v>34401</v>
      </c>
      <c r="M113" s="127">
        <v>15581</v>
      </c>
      <c r="N113" s="127">
        <v>18820</v>
      </c>
      <c r="O113" s="127">
        <v>52894</v>
      </c>
      <c r="P113" s="127">
        <v>16471</v>
      </c>
      <c r="Q113" s="127">
        <v>39010</v>
      </c>
      <c r="R113" s="127">
        <v>17515</v>
      </c>
      <c r="S113" s="127">
        <v>21495</v>
      </c>
    </row>
    <row r="114" spans="1:19" hidden="1" x14ac:dyDescent="0.3">
      <c r="A114" s="126" t="s">
        <v>121</v>
      </c>
      <c r="B114" s="127">
        <v>83464</v>
      </c>
      <c r="C114" s="127">
        <v>23111</v>
      </c>
      <c r="D114" s="127">
        <v>16458</v>
      </c>
      <c r="E114" s="127">
        <v>1074</v>
      </c>
      <c r="F114" s="127">
        <v>6653</v>
      </c>
      <c r="G114" s="127">
        <v>373</v>
      </c>
      <c r="H114" s="127">
        <v>6280</v>
      </c>
      <c r="I114" s="127">
        <v>60353</v>
      </c>
      <c r="J114" s="127">
        <v>14100</v>
      </c>
      <c r="K114" s="127">
        <v>6447</v>
      </c>
      <c r="L114" s="127">
        <v>46253</v>
      </c>
      <c r="M114" s="127">
        <v>19971</v>
      </c>
      <c r="N114" s="127">
        <v>26282</v>
      </c>
      <c r="O114" s="127">
        <v>30559</v>
      </c>
      <c r="P114" s="127">
        <v>7521</v>
      </c>
      <c r="Q114" s="127">
        <v>52906</v>
      </c>
      <c r="R114" s="127">
        <v>20344</v>
      </c>
      <c r="S114" s="127">
        <v>32561</v>
      </c>
    </row>
    <row r="115" spans="1:19" hidden="1" x14ac:dyDescent="0.3">
      <c r="A115" s="128" t="s">
        <v>122</v>
      </c>
      <c r="B115" s="127">
        <v>77113.050455387667</v>
      </c>
      <c r="C115" s="127">
        <v>22541.602650381319</v>
      </c>
      <c r="D115" s="127">
        <v>15186.481041204997</v>
      </c>
      <c r="E115" s="127">
        <v>529.41481763257002</v>
      </c>
      <c r="F115" s="127">
        <v>7355.1216091763226</v>
      </c>
      <c r="G115" s="127">
        <v>2471.2781845648396</v>
      </c>
      <c r="H115" s="127">
        <v>4883.8434246114839</v>
      </c>
      <c r="I115" s="127">
        <v>54571.447805006348</v>
      </c>
      <c r="J115" s="127">
        <v>9069.797865422328</v>
      </c>
      <c r="K115" s="127">
        <v>3206.2629414997541</v>
      </c>
      <c r="L115" s="127">
        <v>45501.649939584015</v>
      </c>
      <c r="M115" s="127">
        <v>29434.718588576117</v>
      </c>
      <c r="N115" s="127">
        <v>16066.931351007896</v>
      </c>
      <c r="O115" s="127">
        <v>24256.278906627325</v>
      </c>
      <c r="P115" s="127">
        <v>3735.6777591323244</v>
      </c>
      <c r="Q115" s="127">
        <v>52856.771548760335</v>
      </c>
      <c r="R115" s="127">
        <v>31905.996773140956</v>
      </c>
      <c r="S115" s="127">
        <v>20950.774775619382</v>
      </c>
    </row>
    <row r="116" spans="1:19" hidden="1" x14ac:dyDescent="0.3">
      <c r="A116" s="128" t="s">
        <v>62</v>
      </c>
      <c r="B116" s="127">
        <v>85191</v>
      </c>
      <c r="C116" s="127">
        <v>17943</v>
      </c>
      <c r="D116" s="127">
        <v>12378</v>
      </c>
      <c r="E116" s="127">
        <v>710</v>
      </c>
      <c r="F116" s="127">
        <v>5565</v>
      </c>
      <c r="G116" s="127">
        <v>247</v>
      </c>
      <c r="H116" s="127">
        <v>5318</v>
      </c>
      <c r="I116" s="127">
        <v>67248</v>
      </c>
      <c r="J116" s="127">
        <v>7718</v>
      </c>
      <c r="K116" s="127">
        <v>4407</v>
      </c>
      <c r="L116" s="127">
        <v>59530</v>
      </c>
      <c r="M116" s="127">
        <v>27705</v>
      </c>
      <c r="N116" s="127">
        <v>31826</v>
      </c>
      <c r="O116" s="127">
        <v>20095</v>
      </c>
      <c r="P116" s="127">
        <v>5117</v>
      </c>
      <c r="Q116" s="127">
        <v>65096</v>
      </c>
      <c r="R116" s="127">
        <v>27952</v>
      </c>
      <c r="S116" s="127">
        <v>37144</v>
      </c>
    </row>
    <row r="117" spans="1:19" hidden="1" x14ac:dyDescent="0.3">
      <c r="A117" s="128" t="s">
        <v>123</v>
      </c>
      <c r="B117" s="127">
        <v>131331</v>
      </c>
      <c r="C117" s="127">
        <v>39667</v>
      </c>
      <c r="D117" s="127">
        <v>22207</v>
      </c>
      <c r="E117" s="127">
        <v>1112</v>
      </c>
      <c r="F117" s="127">
        <v>17461</v>
      </c>
      <c r="G117" s="127">
        <v>8989</v>
      </c>
      <c r="H117" s="127">
        <v>8471</v>
      </c>
      <c r="I117" s="127">
        <v>91664</v>
      </c>
      <c r="J117" s="127">
        <v>40684</v>
      </c>
      <c r="K117" s="127">
        <v>15860</v>
      </c>
      <c r="L117" s="127">
        <v>50979</v>
      </c>
      <c r="M117" s="127">
        <v>28366</v>
      </c>
      <c r="N117" s="127">
        <v>22613</v>
      </c>
      <c r="O117" s="127">
        <v>62891</v>
      </c>
      <c r="P117" s="127">
        <v>16972</v>
      </c>
      <c r="Q117" s="127">
        <v>68440</v>
      </c>
      <c r="R117" s="127">
        <v>37355</v>
      </c>
      <c r="S117" s="127">
        <v>31084</v>
      </c>
    </row>
    <row r="118" spans="1:19" hidden="1" x14ac:dyDescent="0.3">
      <c r="A118" s="128" t="s">
        <v>124</v>
      </c>
      <c r="B118" s="127">
        <v>75358</v>
      </c>
      <c r="C118" s="127">
        <v>29298</v>
      </c>
      <c r="D118" s="127">
        <v>20204</v>
      </c>
      <c r="E118" s="127">
        <v>1096</v>
      </c>
      <c r="F118" s="127">
        <v>9094</v>
      </c>
      <c r="G118" s="127">
        <v>1193</v>
      </c>
      <c r="H118" s="127">
        <v>7901</v>
      </c>
      <c r="I118" s="127">
        <v>46060</v>
      </c>
      <c r="J118" s="127">
        <v>9683</v>
      </c>
      <c r="K118" s="127">
        <v>4537</v>
      </c>
      <c r="L118" s="127">
        <v>36377</v>
      </c>
      <c r="M118" s="127">
        <v>17312</v>
      </c>
      <c r="N118" s="127">
        <v>19065</v>
      </c>
      <c r="O118" s="127">
        <v>29887</v>
      </c>
      <c r="P118" s="127">
        <v>5633</v>
      </c>
      <c r="Q118" s="127">
        <v>45471</v>
      </c>
      <c r="R118" s="127">
        <v>18505</v>
      </c>
      <c r="S118" s="127">
        <v>26966</v>
      </c>
    </row>
    <row r="119" spans="1:19" hidden="1" x14ac:dyDescent="0.3">
      <c r="A119" s="129" t="s">
        <v>125</v>
      </c>
      <c r="B119" s="130">
        <v>60864</v>
      </c>
      <c r="C119" s="130">
        <v>18820</v>
      </c>
      <c r="D119" s="127">
        <v>9403</v>
      </c>
      <c r="E119" s="127">
        <v>167</v>
      </c>
      <c r="F119" s="127">
        <v>9418</v>
      </c>
      <c r="G119" s="127">
        <v>5217</v>
      </c>
      <c r="H119" s="127">
        <v>4201</v>
      </c>
      <c r="I119" s="130">
        <v>42044</v>
      </c>
      <c r="J119" s="127">
        <v>3977</v>
      </c>
      <c r="K119" s="127">
        <v>2459</v>
      </c>
      <c r="L119" s="127">
        <v>38066</v>
      </c>
      <c r="M119" s="127">
        <v>26238</v>
      </c>
      <c r="N119" s="127">
        <v>11829</v>
      </c>
      <c r="O119" s="127">
        <v>13380</v>
      </c>
      <c r="P119" s="127">
        <v>2627</v>
      </c>
      <c r="Q119" s="127">
        <v>47484</v>
      </c>
      <c r="R119" s="127">
        <v>31455</v>
      </c>
      <c r="S119" s="127">
        <v>16029</v>
      </c>
    </row>
    <row r="120" spans="1:19" hidden="1" x14ac:dyDescent="0.3">
      <c r="A120" s="129" t="s">
        <v>126</v>
      </c>
      <c r="B120" s="130">
        <v>72613</v>
      </c>
      <c r="C120" s="130">
        <v>23155</v>
      </c>
      <c r="D120" s="127">
        <v>8376</v>
      </c>
      <c r="E120" s="127">
        <v>192</v>
      </c>
      <c r="F120" s="127">
        <v>14779</v>
      </c>
      <c r="G120" s="127">
        <v>8910</v>
      </c>
      <c r="H120" s="127">
        <v>5869</v>
      </c>
      <c r="I120" s="130">
        <v>49457</v>
      </c>
      <c r="J120" s="127">
        <v>10721</v>
      </c>
      <c r="K120" s="127">
        <v>2618</v>
      </c>
      <c r="L120" s="127">
        <v>38737</v>
      </c>
      <c r="M120" s="127">
        <v>23453</v>
      </c>
      <c r="N120" s="127">
        <v>15284</v>
      </c>
      <c r="O120" s="127">
        <f t="shared" ref="O120:S122" si="13">D120+J120</f>
        <v>19097</v>
      </c>
      <c r="P120" s="127">
        <f t="shared" si="13"/>
        <v>2810</v>
      </c>
      <c r="Q120" s="127">
        <f t="shared" si="13"/>
        <v>53516</v>
      </c>
      <c r="R120" s="127">
        <f t="shared" si="13"/>
        <v>32363</v>
      </c>
      <c r="S120" s="127">
        <f t="shared" si="13"/>
        <v>21153</v>
      </c>
    </row>
    <row r="121" spans="1:19" hidden="1" x14ac:dyDescent="0.3">
      <c r="A121" s="129" t="s">
        <v>63</v>
      </c>
      <c r="B121" s="130">
        <f>C121+I121</f>
        <v>65503.32286277473</v>
      </c>
      <c r="C121" s="130">
        <v>25572.753522518156</v>
      </c>
      <c r="D121" s="127">
        <v>10180.491144914449</v>
      </c>
      <c r="E121" s="127">
        <v>329.94171321017251</v>
      </c>
      <c r="F121" s="127">
        <v>15392.262377603711</v>
      </c>
      <c r="G121" s="127">
        <v>2630.7900521123602</v>
      </c>
      <c r="H121" s="127">
        <v>12761.472325491348</v>
      </c>
      <c r="I121" s="130">
        <v>39930.569340256574</v>
      </c>
      <c r="J121" s="127">
        <v>7019.189867726428</v>
      </c>
      <c r="K121" s="127">
        <v>5058.9427467326559</v>
      </c>
      <c r="L121" s="127">
        <v>32911.379472530141</v>
      </c>
      <c r="M121" s="127">
        <v>20673.86147660029</v>
      </c>
      <c r="N121" s="127">
        <v>12237.517995929853</v>
      </c>
      <c r="O121" s="127">
        <f t="shared" si="13"/>
        <v>17199.681012640878</v>
      </c>
      <c r="P121" s="127">
        <f t="shared" si="13"/>
        <v>5388.8844599428285</v>
      </c>
      <c r="Q121" s="127">
        <f t="shared" si="13"/>
        <v>48303.641850133848</v>
      </c>
      <c r="R121" s="127">
        <f t="shared" si="13"/>
        <v>23304.651528712649</v>
      </c>
      <c r="S121" s="127">
        <f t="shared" si="13"/>
        <v>24998.990321421203</v>
      </c>
    </row>
    <row r="122" spans="1:19" hidden="1" x14ac:dyDescent="0.3">
      <c r="A122" s="132" t="s">
        <v>64</v>
      </c>
      <c r="B122" s="133">
        <f>C122+I122</f>
        <v>84469.302045123128</v>
      </c>
      <c r="C122" s="133">
        <v>27791.998755943776</v>
      </c>
      <c r="D122" s="134">
        <v>15627.900689221691</v>
      </c>
      <c r="E122" s="134">
        <v>2505.2839368331374</v>
      </c>
      <c r="F122" s="134">
        <v>12164.098066722083</v>
      </c>
      <c r="G122" s="134">
        <v>2223.363693092519</v>
      </c>
      <c r="H122" s="134">
        <v>9940.7343736295643</v>
      </c>
      <c r="I122" s="133">
        <v>56677.303289179355</v>
      </c>
      <c r="J122" s="134">
        <v>9880.8836139533742</v>
      </c>
      <c r="K122" s="134">
        <v>5866.3953421131173</v>
      </c>
      <c r="L122" s="134">
        <v>46796.419675225989</v>
      </c>
      <c r="M122" s="134">
        <v>27380.557334583296</v>
      </c>
      <c r="N122" s="134">
        <v>19415.862340642685</v>
      </c>
      <c r="O122" s="134">
        <f t="shared" si="13"/>
        <v>25508.784303175067</v>
      </c>
      <c r="P122" s="134">
        <f t="shared" si="13"/>
        <v>8371.6792789462543</v>
      </c>
      <c r="Q122" s="134">
        <f t="shared" si="13"/>
        <v>58960.517741948075</v>
      </c>
      <c r="R122" s="134">
        <f t="shared" si="13"/>
        <v>29603.921027675817</v>
      </c>
      <c r="S122" s="134">
        <f t="shared" si="13"/>
        <v>29356.596714272251</v>
      </c>
    </row>
    <row r="123" spans="1:19" hidden="1" x14ac:dyDescent="0.3">
      <c r="A123" s="132" t="s">
        <v>127</v>
      </c>
      <c r="B123" s="133">
        <v>108099</v>
      </c>
      <c r="C123" s="133">
        <v>63763</v>
      </c>
      <c r="D123" s="134">
        <v>25771</v>
      </c>
      <c r="E123" s="134">
        <v>1199</v>
      </c>
      <c r="F123" s="134">
        <v>37992</v>
      </c>
      <c r="G123" s="134">
        <v>22289</v>
      </c>
      <c r="H123" s="134">
        <v>15703</v>
      </c>
      <c r="I123" s="133">
        <v>44336</v>
      </c>
      <c r="J123" s="134">
        <v>11711</v>
      </c>
      <c r="K123" s="134">
        <v>2949</v>
      </c>
      <c r="L123" s="134">
        <v>32625</v>
      </c>
      <c r="M123" s="134">
        <v>12099</v>
      </c>
      <c r="N123" s="134">
        <v>20526</v>
      </c>
      <c r="O123" s="134">
        <v>37482</v>
      </c>
      <c r="P123" s="134">
        <v>4148</v>
      </c>
      <c r="Q123" s="134">
        <v>70617</v>
      </c>
      <c r="R123" s="134">
        <v>34388</v>
      </c>
      <c r="S123" s="134">
        <v>36229</v>
      </c>
    </row>
    <row r="124" spans="1:19" ht="17.25" thickTop="1" x14ac:dyDescent="0.3">
      <c r="A124" s="123" t="s">
        <v>128</v>
      </c>
      <c r="B124" s="124">
        <f t="shared" ref="B124:S124" si="14">B112+B113+B114+B115+B116+B117+B118+B119+B120+B121+B122+B123</f>
        <v>1015060.9698834696</v>
      </c>
      <c r="C124" s="124">
        <f t="shared" si="14"/>
        <v>340775.88461392699</v>
      </c>
      <c r="D124" s="124">
        <f t="shared" si="14"/>
        <v>189017.17504618401</v>
      </c>
      <c r="E124" s="124">
        <f t="shared" si="14"/>
        <v>13551.805612318834</v>
      </c>
      <c r="F124" s="124">
        <f t="shared" si="14"/>
        <v>151760.709567743</v>
      </c>
      <c r="G124" s="124">
        <f t="shared" si="14"/>
        <v>64455.672489408578</v>
      </c>
      <c r="H124" s="124">
        <f t="shared" si="14"/>
        <v>87304.037078334411</v>
      </c>
      <c r="I124" s="124">
        <f t="shared" si="14"/>
        <v>674284.08526954264</v>
      </c>
      <c r="J124" s="124">
        <f t="shared" si="14"/>
        <v>167813.78607621163</v>
      </c>
      <c r="K124" s="124">
        <f t="shared" si="14"/>
        <v>69937.721030345521</v>
      </c>
      <c r="L124" s="124">
        <f t="shared" si="14"/>
        <v>506469.29919333098</v>
      </c>
      <c r="M124" s="124">
        <f t="shared" si="14"/>
        <v>278496.52275307855</v>
      </c>
      <c r="N124" s="124">
        <f t="shared" si="14"/>
        <v>227974.77644025243</v>
      </c>
      <c r="O124" s="124">
        <f t="shared" si="14"/>
        <v>356830.96112239565</v>
      </c>
      <c r="P124" s="124">
        <f t="shared" si="14"/>
        <v>83490.52664266435</v>
      </c>
      <c r="Q124" s="124">
        <f t="shared" si="14"/>
        <v>658231.00876107393</v>
      </c>
      <c r="R124" s="124">
        <f t="shared" si="14"/>
        <v>342952.19524248713</v>
      </c>
      <c r="S124" s="124">
        <f t="shared" si="14"/>
        <v>315276.81351858686</v>
      </c>
    </row>
    <row r="125" spans="1:19" x14ac:dyDescent="0.3">
      <c r="A125" s="140" t="s">
        <v>129</v>
      </c>
      <c r="B125" s="134">
        <v>43779</v>
      </c>
      <c r="C125" s="134">
        <v>19056</v>
      </c>
      <c r="D125" s="134">
        <v>12074</v>
      </c>
      <c r="E125" s="134">
        <v>3258</v>
      </c>
      <c r="F125" s="134">
        <v>6983</v>
      </c>
      <c r="G125" s="134">
        <v>2906</v>
      </c>
      <c r="H125" s="134">
        <v>4077</v>
      </c>
      <c r="I125" s="134">
        <v>24723</v>
      </c>
      <c r="J125" s="134">
        <v>7783</v>
      </c>
      <c r="K125" s="134">
        <v>5362</v>
      </c>
      <c r="L125" s="134">
        <v>16940</v>
      </c>
      <c r="M125" s="134">
        <v>5947</v>
      </c>
      <c r="N125" s="134">
        <v>10993</v>
      </c>
      <c r="O125" s="134">
        <v>19857</v>
      </c>
      <c r="P125" s="134">
        <v>8620</v>
      </c>
      <c r="Q125" s="134">
        <v>23923</v>
      </c>
      <c r="R125" s="134">
        <v>8853</v>
      </c>
      <c r="S125" s="134">
        <v>15070</v>
      </c>
    </row>
    <row r="126" spans="1:19" x14ac:dyDescent="0.3">
      <c r="A126" s="140" t="s">
        <v>130</v>
      </c>
      <c r="B126" s="134">
        <v>56099</v>
      </c>
      <c r="C126" s="134">
        <v>20246</v>
      </c>
      <c r="D126" s="134">
        <v>13784</v>
      </c>
      <c r="E126" s="134">
        <v>732</v>
      </c>
      <c r="F126" s="134">
        <v>6462</v>
      </c>
      <c r="G126" s="134">
        <v>667</v>
      </c>
      <c r="H126" s="134">
        <v>5795</v>
      </c>
      <c r="I126" s="134">
        <v>35853</v>
      </c>
      <c r="J126" s="134">
        <v>3998</v>
      </c>
      <c r="K126" s="134">
        <v>2138</v>
      </c>
      <c r="L126" s="134">
        <v>31855</v>
      </c>
      <c r="M126" s="134">
        <v>15358</v>
      </c>
      <c r="N126" s="134">
        <v>16497</v>
      </c>
      <c r="O126" s="134">
        <v>17782</v>
      </c>
      <c r="P126" s="134">
        <v>2870</v>
      </c>
      <c r="Q126" s="134">
        <v>38317</v>
      </c>
      <c r="R126" s="134">
        <v>16025</v>
      </c>
      <c r="S126" s="134">
        <v>22292</v>
      </c>
    </row>
    <row r="127" spans="1:19" x14ac:dyDescent="0.3">
      <c r="A127" s="140" t="s">
        <v>131</v>
      </c>
      <c r="B127" s="134">
        <v>65271</v>
      </c>
      <c r="C127" s="134">
        <v>26416</v>
      </c>
      <c r="D127" s="134">
        <v>16491</v>
      </c>
      <c r="E127" s="134">
        <v>2890</v>
      </c>
      <c r="F127" s="134">
        <v>9925</v>
      </c>
      <c r="G127" s="134">
        <v>885</v>
      </c>
      <c r="H127" s="134">
        <v>9040</v>
      </c>
      <c r="I127" s="134">
        <v>38855</v>
      </c>
      <c r="J127" s="134">
        <v>5901</v>
      </c>
      <c r="K127" s="134">
        <v>1977</v>
      </c>
      <c r="L127" s="134">
        <v>32954</v>
      </c>
      <c r="M127" s="134">
        <v>13203</v>
      </c>
      <c r="N127" s="134">
        <v>19751</v>
      </c>
      <c r="O127" s="134">
        <v>22392</v>
      </c>
      <c r="P127" s="134">
        <v>4868</v>
      </c>
      <c r="Q127" s="134">
        <v>42879</v>
      </c>
      <c r="R127" s="134">
        <v>14088</v>
      </c>
      <c r="S127" s="134">
        <v>28791</v>
      </c>
    </row>
    <row r="128" spans="1:19" x14ac:dyDescent="0.3">
      <c r="A128" s="140" t="s">
        <v>132</v>
      </c>
      <c r="B128" s="134">
        <v>63953</v>
      </c>
      <c r="C128" s="134">
        <v>25795</v>
      </c>
      <c r="D128" s="134">
        <v>19940</v>
      </c>
      <c r="E128" s="134">
        <v>142</v>
      </c>
      <c r="F128" s="134">
        <v>5854</v>
      </c>
      <c r="G128" s="134">
        <v>388</v>
      </c>
      <c r="H128" s="134">
        <v>5467</v>
      </c>
      <c r="I128" s="134">
        <v>38158</v>
      </c>
      <c r="J128" s="134">
        <v>4597</v>
      </c>
      <c r="K128" s="134">
        <v>967</v>
      </c>
      <c r="L128" s="134">
        <v>33561</v>
      </c>
      <c r="M128" s="134">
        <v>19427</v>
      </c>
      <c r="N128" s="134">
        <v>14133</v>
      </c>
      <c r="O128" s="134">
        <v>24538</v>
      </c>
      <c r="P128" s="134">
        <v>1109</v>
      </c>
      <c r="Q128" s="134">
        <v>39415</v>
      </c>
      <c r="R128" s="134">
        <v>19815</v>
      </c>
      <c r="S128" s="134">
        <v>19600</v>
      </c>
    </row>
    <row r="129" spans="1:19" x14ac:dyDescent="0.3">
      <c r="A129" s="140" t="s">
        <v>133</v>
      </c>
      <c r="B129" s="134">
        <v>74128</v>
      </c>
      <c r="C129" s="134">
        <v>24932</v>
      </c>
      <c r="D129" s="134">
        <v>14010</v>
      </c>
      <c r="E129" s="134">
        <v>1316</v>
      </c>
      <c r="F129" s="134">
        <v>10922</v>
      </c>
      <c r="G129" s="134">
        <v>2384</v>
      </c>
      <c r="H129" s="134">
        <v>8537</v>
      </c>
      <c r="I129" s="134">
        <v>49195</v>
      </c>
      <c r="J129" s="134">
        <v>19773</v>
      </c>
      <c r="K129" s="134">
        <v>11999</v>
      </c>
      <c r="L129" s="134">
        <v>29422</v>
      </c>
      <c r="M129" s="134">
        <v>12013</v>
      </c>
      <c r="N129" s="134">
        <v>17408</v>
      </c>
      <c r="O129" s="134">
        <v>33783</v>
      </c>
      <c r="P129" s="134">
        <v>13316</v>
      </c>
      <c r="Q129" s="134">
        <v>40344</v>
      </c>
      <c r="R129" s="134">
        <v>14397</v>
      </c>
      <c r="S129" s="134">
        <v>25946</v>
      </c>
    </row>
    <row r="130" spans="1:19" x14ac:dyDescent="0.3">
      <c r="A130" s="141" t="s">
        <v>134</v>
      </c>
      <c r="B130" s="142">
        <v>88284</v>
      </c>
      <c r="C130" s="142">
        <v>33762</v>
      </c>
      <c r="D130" s="142">
        <v>20415</v>
      </c>
      <c r="E130" s="142">
        <v>1598</v>
      </c>
      <c r="F130" s="142">
        <v>13347</v>
      </c>
      <c r="G130" s="142">
        <v>4055</v>
      </c>
      <c r="H130" s="142">
        <v>9292</v>
      </c>
      <c r="I130" s="142">
        <v>54522</v>
      </c>
      <c r="J130" s="142">
        <v>2695</v>
      </c>
      <c r="K130" s="142">
        <v>447</v>
      </c>
      <c r="L130" s="142">
        <v>51827</v>
      </c>
      <c r="M130" s="142">
        <v>30968</v>
      </c>
      <c r="N130" s="142">
        <v>20859</v>
      </c>
      <c r="O130" s="142">
        <v>23110</v>
      </c>
      <c r="P130" s="142">
        <v>2045</v>
      </c>
      <c r="Q130" s="142">
        <v>65174</v>
      </c>
      <c r="R130" s="142">
        <v>35024</v>
      </c>
      <c r="S130" s="142">
        <v>30151</v>
      </c>
    </row>
    <row r="131" spans="1:19" x14ac:dyDescent="0.3">
      <c r="A131" s="141" t="s">
        <v>135</v>
      </c>
      <c r="B131" s="142">
        <v>67412</v>
      </c>
      <c r="C131" s="142">
        <v>22485</v>
      </c>
      <c r="D131" s="142">
        <v>11048</v>
      </c>
      <c r="E131" s="142">
        <v>732</v>
      </c>
      <c r="F131" s="142">
        <v>11437</v>
      </c>
      <c r="G131" s="142">
        <v>3392</v>
      </c>
      <c r="H131" s="142">
        <v>8045</v>
      </c>
      <c r="I131" s="142">
        <v>44927</v>
      </c>
      <c r="J131" s="142">
        <v>3588</v>
      </c>
      <c r="K131" s="142">
        <v>1588</v>
      </c>
      <c r="L131" s="142">
        <v>41339</v>
      </c>
      <c r="M131" s="142">
        <v>26323</v>
      </c>
      <c r="N131" s="142">
        <v>15016</v>
      </c>
      <c r="O131" s="142">
        <v>14636</v>
      </c>
      <c r="P131" s="142">
        <v>2320</v>
      </c>
      <c r="Q131" s="142">
        <v>52776</v>
      </c>
      <c r="R131" s="142">
        <v>29715</v>
      </c>
      <c r="S131" s="142">
        <v>23061</v>
      </c>
    </row>
    <row r="132" spans="1:19" x14ac:dyDescent="0.3">
      <c r="A132" s="180" t="s">
        <v>136</v>
      </c>
      <c r="B132" s="181">
        <v>59679</v>
      </c>
      <c r="C132" s="181">
        <v>24326</v>
      </c>
      <c r="D132" s="181">
        <v>13832</v>
      </c>
      <c r="E132" s="181">
        <v>833</v>
      </c>
      <c r="F132" s="181">
        <v>10494</v>
      </c>
      <c r="G132" s="181">
        <v>1465</v>
      </c>
      <c r="H132" s="181">
        <v>9030</v>
      </c>
      <c r="I132" s="181">
        <v>35353</v>
      </c>
      <c r="J132" s="181">
        <v>4999</v>
      </c>
      <c r="K132" s="181">
        <v>3315</v>
      </c>
      <c r="L132" s="181">
        <v>30355</v>
      </c>
      <c r="M132" s="181">
        <v>13984</v>
      </c>
      <c r="N132" s="181">
        <v>16371</v>
      </c>
      <c r="O132" s="181">
        <v>18831</v>
      </c>
      <c r="P132" s="181">
        <v>4148</v>
      </c>
      <c r="Q132" s="181">
        <v>40849</v>
      </c>
      <c r="R132" s="181">
        <v>15448</v>
      </c>
      <c r="S132" s="181">
        <v>25401</v>
      </c>
    </row>
    <row r="133" spans="1:19" x14ac:dyDescent="0.3">
      <c r="A133" s="141" t="s">
        <v>137</v>
      </c>
      <c r="B133" s="142">
        <v>72550</v>
      </c>
      <c r="C133" s="142">
        <v>27455</v>
      </c>
      <c r="D133" s="142">
        <v>15052</v>
      </c>
      <c r="E133" s="142">
        <v>337</v>
      </c>
      <c r="F133" s="142">
        <v>12403</v>
      </c>
      <c r="G133" s="142">
        <v>4003</v>
      </c>
      <c r="H133" s="142">
        <v>8400</v>
      </c>
      <c r="I133" s="142">
        <v>45096</v>
      </c>
      <c r="J133" s="142">
        <v>8586</v>
      </c>
      <c r="K133" s="142">
        <v>450</v>
      </c>
      <c r="L133" s="142">
        <v>36510</v>
      </c>
      <c r="M133" s="142">
        <v>19225</v>
      </c>
      <c r="N133" s="142">
        <v>17285</v>
      </c>
      <c r="O133" s="142">
        <v>23638</v>
      </c>
      <c r="P133" s="142">
        <v>787</v>
      </c>
      <c r="Q133" s="142">
        <v>48913</v>
      </c>
      <c r="R133" s="142">
        <v>23228</v>
      </c>
      <c r="S133" s="142">
        <v>25685</v>
      </c>
    </row>
    <row r="134" spans="1:19" s="189" customFormat="1" x14ac:dyDescent="0.3">
      <c r="A134" s="195" t="s">
        <v>138</v>
      </c>
      <c r="B134" s="196">
        <v>94919</v>
      </c>
      <c r="C134" s="196">
        <v>24092</v>
      </c>
      <c r="D134" s="196">
        <v>13308</v>
      </c>
      <c r="E134" s="196">
        <v>1325</v>
      </c>
      <c r="F134" s="196">
        <v>10784</v>
      </c>
      <c r="G134" s="196">
        <v>3256</v>
      </c>
      <c r="H134" s="196">
        <v>7528</v>
      </c>
      <c r="I134" s="196">
        <v>70827</v>
      </c>
      <c r="J134" s="196">
        <v>15427</v>
      </c>
      <c r="K134" s="196">
        <v>3005</v>
      </c>
      <c r="L134" s="196">
        <v>55400</v>
      </c>
      <c r="M134" s="196">
        <v>38706</v>
      </c>
      <c r="N134" s="196">
        <v>16694</v>
      </c>
      <c r="O134" s="196">
        <v>28735</v>
      </c>
      <c r="P134" s="196">
        <v>4330</v>
      </c>
      <c r="Q134" s="196">
        <v>66184</v>
      </c>
      <c r="R134" s="196">
        <v>41962</v>
      </c>
      <c r="S134" s="196">
        <v>24222</v>
      </c>
    </row>
    <row r="135" spans="1:19" x14ac:dyDescent="0.3">
      <c r="A135" s="141" t="s">
        <v>139</v>
      </c>
      <c r="B135" s="142">
        <v>83469</v>
      </c>
      <c r="C135" s="142">
        <v>33258</v>
      </c>
      <c r="D135" s="142">
        <v>17905</v>
      </c>
      <c r="E135" s="142">
        <v>434</v>
      </c>
      <c r="F135" s="142">
        <v>15353</v>
      </c>
      <c r="G135" s="142">
        <v>6710</v>
      </c>
      <c r="H135" s="142">
        <v>8643</v>
      </c>
      <c r="I135" s="142">
        <v>50211</v>
      </c>
      <c r="J135" s="142">
        <v>7067</v>
      </c>
      <c r="K135" s="142">
        <v>1573</v>
      </c>
      <c r="L135" s="142">
        <v>43144</v>
      </c>
      <c r="M135" s="142">
        <v>24340</v>
      </c>
      <c r="N135" s="142">
        <v>18804</v>
      </c>
      <c r="O135" s="142">
        <v>24973</v>
      </c>
      <c r="P135" s="142">
        <v>2007</v>
      </c>
      <c r="Q135" s="142">
        <v>58496</v>
      </c>
      <c r="R135" s="142">
        <v>31050</v>
      </c>
      <c r="S135" s="142">
        <v>27446</v>
      </c>
    </row>
    <row r="136" spans="1:19" x14ac:dyDescent="0.3">
      <c r="A136" s="141" t="s">
        <v>140</v>
      </c>
      <c r="B136" s="142">
        <v>143526</v>
      </c>
      <c r="C136" s="142">
        <v>79879</v>
      </c>
      <c r="D136" s="142">
        <v>32774</v>
      </c>
      <c r="E136" s="142">
        <v>787</v>
      </c>
      <c r="F136" s="142">
        <v>47105</v>
      </c>
      <c r="G136" s="142">
        <v>20470</v>
      </c>
      <c r="H136" s="142">
        <v>26635</v>
      </c>
      <c r="I136" s="142">
        <v>63647</v>
      </c>
      <c r="J136" s="142">
        <v>13992</v>
      </c>
      <c r="K136" s="142">
        <v>3836</v>
      </c>
      <c r="L136" s="142">
        <v>49655</v>
      </c>
      <c r="M136" s="142">
        <v>22837</v>
      </c>
      <c r="N136" s="142">
        <v>26818</v>
      </c>
      <c r="O136" s="142">
        <v>46766</v>
      </c>
      <c r="P136" s="142">
        <v>4623</v>
      </c>
      <c r="Q136" s="142">
        <v>96760</v>
      </c>
      <c r="R136" s="142">
        <v>43307</v>
      </c>
      <c r="S136" s="142">
        <v>53453</v>
      </c>
    </row>
    <row r="137" spans="1:19" x14ac:dyDescent="0.3">
      <c r="A137" s="123" t="s">
        <v>141</v>
      </c>
      <c r="B137" s="124">
        <f t="shared" ref="B137:S137" si="15">B125+B126+B127+B128+B129+B130+B131+B132+B133+B134+B135+B136</f>
        <v>913069</v>
      </c>
      <c r="C137" s="124">
        <f t="shared" si="15"/>
        <v>361702</v>
      </c>
      <c r="D137" s="124">
        <f t="shared" si="15"/>
        <v>200633</v>
      </c>
      <c r="E137" s="124">
        <f t="shared" si="15"/>
        <v>14384</v>
      </c>
      <c r="F137" s="124">
        <f t="shared" si="15"/>
        <v>161069</v>
      </c>
      <c r="G137" s="124">
        <f t="shared" si="15"/>
        <v>50581</v>
      </c>
      <c r="H137" s="124">
        <f t="shared" si="15"/>
        <v>110489</v>
      </c>
      <c r="I137" s="124">
        <f t="shared" si="15"/>
        <v>551367</v>
      </c>
      <c r="J137" s="124">
        <f t="shared" si="15"/>
        <v>98406</v>
      </c>
      <c r="K137" s="124">
        <f t="shared" si="15"/>
        <v>36657</v>
      </c>
      <c r="L137" s="124">
        <f t="shared" si="15"/>
        <v>452962</v>
      </c>
      <c r="M137" s="124">
        <f t="shared" si="15"/>
        <v>242331</v>
      </c>
      <c r="N137" s="124">
        <f t="shared" si="15"/>
        <v>210629</v>
      </c>
      <c r="O137" s="124">
        <f t="shared" si="15"/>
        <v>299041</v>
      </c>
      <c r="P137" s="124">
        <f t="shared" si="15"/>
        <v>51043</v>
      </c>
      <c r="Q137" s="124">
        <f t="shared" si="15"/>
        <v>614030</v>
      </c>
      <c r="R137" s="124">
        <f t="shared" si="15"/>
        <v>292912</v>
      </c>
      <c r="S137" s="124">
        <f t="shared" si="15"/>
        <v>321118</v>
      </c>
    </row>
    <row r="138" spans="1:19" x14ac:dyDescent="0.3">
      <c r="A138" s="141" t="s">
        <v>142</v>
      </c>
      <c r="B138" s="142">
        <v>69427</v>
      </c>
      <c r="C138" s="142">
        <v>33266</v>
      </c>
      <c r="D138" s="142">
        <v>26613</v>
      </c>
      <c r="E138" s="142">
        <v>429</v>
      </c>
      <c r="F138" s="142">
        <v>6653</v>
      </c>
      <c r="G138" s="142">
        <v>865</v>
      </c>
      <c r="H138" s="142">
        <v>5788</v>
      </c>
      <c r="I138" s="142">
        <v>36162</v>
      </c>
      <c r="J138" s="142">
        <v>4749</v>
      </c>
      <c r="K138" s="142">
        <v>1837</v>
      </c>
      <c r="L138" s="142">
        <v>31412</v>
      </c>
      <c r="M138" s="142">
        <v>22446</v>
      </c>
      <c r="N138" s="142">
        <v>8966</v>
      </c>
      <c r="O138" s="142">
        <v>31362</v>
      </c>
      <c r="P138" s="142">
        <v>2267</v>
      </c>
      <c r="Q138" s="142">
        <v>38066</v>
      </c>
      <c r="R138" s="142">
        <v>23311</v>
      </c>
      <c r="S138" s="142">
        <v>14755</v>
      </c>
    </row>
    <row r="139" spans="1:19" x14ac:dyDescent="0.3">
      <c r="A139" s="141" t="s">
        <v>143</v>
      </c>
      <c r="B139" s="142">
        <v>77752</v>
      </c>
      <c r="C139" s="142">
        <v>43774</v>
      </c>
      <c r="D139" s="142">
        <v>34269</v>
      </c>
      <c r="E139" s="142">
        <v>509</v>
      </c>
      <c r="F139" s="142">
        <v>9505</v>
      </c>
      <c r="G139" s="142">
        <v>1746</v>
      </c>
      <c r="H139" s="142">
        <v>7758</v>
      </c>
      <c r="I139" s="142">
        <v>33978</v>
      </c>
      <c r="J139" s="142">
        <v>3768</v>
      </c>
      <c r="K139" s="142">
        <v>1871</v>
      </c>
      <c r="L139" s="142">
        <v>30210</v>
      </c>
      <c r="M139" s="142">
        <v>13577</v>
      </c>
      <c r="N139" s="142">
        <v>16633</v>
      </c>
      <c r="O139" s="142">
        <v>38037</v>
      </c>
      <c r="P139" s="142">
        <v>2380</v>
      </c>
      <c r="Q139" s="142">
        <v>39714</v>
      </c>
      <c r="R139" s="142">
        <v>15323</v>
      </c>
      <c r="S139" s="142">
        <v>24391</v>
      </c>
    </row>
    <row r="140" spans="1:19" x14ac:dyDescent="0.3">
      <c r="A140" s="141" t="s">
        <v>144</v>
      </c>
      <c r="B140" s="142">
        <v>76464</v>
      </c>
      <c r="C140" s="142">
        <v>39996</v>
      </c>
      <c r="D140" s="142">
        <v>26821</v>
      </c>
      <c r="E140" s="142">
        <v>156</v>
      </c>
      <c r="F140" s="142">
        <v>13175</v>
      </c>
      <c r="G140" s="142">
        <v>2558</v>
      </c>
      <c r="H140" s="142">
        <v>10617</v>
      </c>
      <c r="I140" s="142">
        <v>36467</v>
      </c>
      <c r="J140" s="142">
        <v>2496</v>
      </c>
      <c r="K140" s="142">
        <v>537</v>
      </c>
      <c r="L140" s="142">
        <v>33972</v>
      </c>
      <c r="M140" s="142">
        <v>16668</v>
      </c>
      <c r="N140" s="142">
        <v>17304</v>
      </c>
      <c r="O140" s="142">
        <v>29317</v>
      </c>
      <c r="P140" s="142">
        <v>694</v>
      </c>
      <c r="Q140" s="142">
        <v>47147</v>
      </c>
      <c r="R140" s="142">
        <v>19226</v>
      </c>
      <c r="S140" s="142">
        <v>27920</v>
      </c>
    </row>
    <row r="141" spans="1:19" x14ac:dyDescent="0.3">
      <c r="A141" s="141" t="s">
        <v>145</v>
      </c>
      <c r="B141" s="142">
        <v>91150</v>
      </c>
      <c r="C141" s="142">
        <v>32143</v>
      </c>
      <c r="D141" s="142">
        <v>24552</v>
      </c>
      <c r="E141" s="142">
        <v>338</v>
      </c>
      <c r="F141" s="142">
        <v>7591</v>
      </c>
      <c r="G141" s="142">
        <v>1902</v>
      </c>
      <c r="H141" s="142">
        <v>5689</v>
      </c>
      <c r="I141" s="142">
        <v>59007</v>
      </c>
      <c r="J141" s="142">
        <v>8725</v>
      </c>
      <c r="K141" s="142">
        <v>429</v>
      </c>
      <c r="L141" s="142">
        <v>50282</v>
      </c>
      <c r="M141" s="142">
        <v>33660</v>
      </c>
      <c r="N141" s="142">
        <v>16622</v>
      </c>
      <c r="O141" s="142">
        <v>33277</v>
      </c>
      <c r="P141" s="142">
        <v>767</v>
      </c>
      <c r="Q141" s="142">
        <v>57873</v>
      </c>
      <c r="R141" s="142">
        <v>35563</v>
      </c>
      <c r="S141" s="142">
        <v>22310</v>
      </c>
    </row>
    <row r="142" spans="1:19" x14ac:dyDescent="0.3">
      <c r="A142" s="141" t="s">
        <v>146</v>
      </c>
      <c r="B142" s="142">
        <v>79354</v>
      </c>
      <c r="C142" s="142">
        <v>31357</v>
      </c>
      <c r="D142" s="142">
        <v>14211</v>
      </c>
      <c r="E142" s="142">
        <v>739</v>
      </c>
      <c r="F142" s="142">
        <v>17147</v>
      </c>
      <c r="G142" s="142">
        <v>1366</v>
      </c>
      <c r="H142" s="142">
        <v>15780</v>
      </c>
      <c r="I142" s="142">
        <v>47997</v>
      </c>
      <c r="J142" s="142">
        <v>7455</v>
      </c>
      <c r="K142" s="142">
        <v>2551</v>
      </c>
      <c r="L142" s="142">
        <v>40542</v>
      </c>
      <c r="M142" s="142">
        <v>24379</v>
      </c>
      <c r="N142" s="142">
        <v>16163</v>
      </c>
      <c r="O142" s="142">
        <v>21666</v>
      </c>
      <c r="P142" s="142">
        <v>3290</v>
      </c>
      <c r="Q142" s="142">
        <v>57689</v>
      </c>
      <c r="R142" s="142">
        <v>25745</v>
      </c>
      <c r="S142" s="142">
        <v>31943</v>
      </c>
    </row>
    <row r="143" spans="1:19" x14ac:dyDescent="0.3">
      <c r="A143" s="141" t="s">
        <v>147</v>
      </c>
      <c r="B143" s="142">
        <v>102404</v>
      </c>
      <c r="C143" s="142">
        <v>36429</v>
      </c>
      <c r="D143" s="142">
        <v>18480</v>
      </c>
      <c r="E143" s="142">
        <v>1527</v>
      </c>
      <c r="F143" s="142">
        <v>17949</v>
      </c>
      <c r="G143" s="142">
        <v>8327</v>
      </c>
      <c r="H143" s="142">
        <v>9622</v>
      </c>
      <c r="I143" s="142">
        <v>65975</v>
      </c>
      <c r="J143" s="142">
        <v>8052</v>
      </c>
      <c r="K143" s="142">
        <v>2557</v>
      </c>
      <c r="L143" s="142">
        <v>57923</v>
      </c>
      <c r="M143" s="142">
        <v>34380</v>
      </c>
      <c r="N143" s="142">
        <v>23542</v>
      </c>
      <c r="O143" s="142">
        <v>26532</v>
      </c>
      <c r="P143" s="142">
        <v>4084</v>
      </c>
      <c r="Q143" s="142">
        <v>75872</v>
      </c>
      <c r="R143" s="142">
        <v>42708</v>
      </c>
      <c r="S143" s="142">
        <v>33164</v>
      </c>
    </row>
    <row r="144" spans="1:19" x14ac:dyDescent="0.3">
      <c r="A144" s="141" t="s">
        <v>148</v>
      </c>
      <c r="B144" s="142">
        <v>81835</v>
      </c>
      <c r="C144" s="142">
        <v>21324</v>
      </c>
      <c r="D144" s="142">
        <v>13191</v>
      </c>
      <c r="E144" s="142">
        <v>1391</v>
      </c>
      <c r="F144" s="142">
        <v>8133</v>
      </c>
      <c r="G144" s="142">
        <v>854</v>
      </c>
      <c r="H144" s="142">
        <v>7279</v>
      </c>
      <c r="I144" s="142">
        <v>60511</v>
      </c>
      <c r="J144" s="142">
        <v>5277</v>
      </c>
      <c r="K144" s="142">
        <v>1337</v>
      </c>
      <c r="L144" s="142">
        <v>55234</v>
      </c>
      <c r="M144" s="142">
        <v>28279</v>
      </c>
      <c r="N144" s="142">
        <v>26955</v>
      </c>
      <c r="O144" s="142">
        <v>18468</v>
      </c>
      <c r="P144" s="142">
        <v>2728</v>
      </c>
      <c r="Q144" s="142">
        <v>63367</v>
      </c>
      <c r="R144" s="142">
        <v>29133</v>
      </c>
      <c r="S144" s="142">
        <v>34234</v>
      </c>
    </row>
    <row r="145" spans="1:20" x14ac:dyDescent="0.3">
      <c r="A145" s="141" t="s">
        <v>149</v>
      </c>
      <c r="B145" s="142">
        <v>94400</v>
      </c>
      <c r="C145" s="142">
        <v>22290</v>
      </c>
      <c r="D145" s="142">
        <v>9399</v>
      </c>
      <c r="E145" s="142">
        <v>185</v>
      </c>
      <c r="F145" s="142">
        <v>12891</v>
      </c>
      <c r="G145" s="142">
        <v>5903</v>
      </c>
      <c r="H145" s="142">
        <v>6989</v>
      </c>
      <c r="I145" s="142">
        <v>72110</v>
      </c>
      <c r="J145" s="142">
        <v>3241</v>
      </c>
      <c r="K145" s="142">
        <v>873</v>
      </c>
      <c r="L145" s="142">
        <v>68869</v>
      </c>
      <c r="M145" s="142">
        <v>50207</v>
      </c>
      <c r="N145" s="142">
        <v>18662</v>
      </c>
      <c r="O145" s="142">
        <v>12639</v>
      </c>
      <c r="P145" s="142">
        <v>1058</v>
      </c>
      <c r="Q145" s="142">
        <v>81760</v>
      </c>
      <c r="R145" s="142">
        <v>56109</v>
      </c>
      <c r="S145" s="142">
        <v>25651</v>
      </c>
    </row>
    <row r="146" spans="1:20" x14ac:dyDescent="0.3">
      <c r="A146" s="141" t="s">
        <v>150</v>
      </c>
      <c r="B146" s="142">
        <v>95804</v>
      </c>
      <c r="C146" s="142">
        <v>27504</v>
      </c>
      <c r="D146" s="142">
        <v>19507</v>
      </c>
      <c r="E146" s="142">
        <v>80</v>
      </c>
      <c r="F146" s="142">
        <v>7998</v>
      </c>
      <c r="G146" s="142">
        <v>1590</v>
      </c>
      <c r="H146" s="142">
        <v>6408</v>
      </c>
      <c r="I146" s="142">
        <v>68300</v>
      </c>
      <c r="J146" s="142">
        <v>5009</v>
      </c>
      <c r="K146" s="142">
        <v>1265</v>
      </c>
      <c r="L146" s="142">
        <v>63291</v>
      </c>
      <c r="M146" s="142">
        <v>39724</v>
      </c>
      <c r="N146" s="142">
        <v>23567</v>
      </c>
      <c r="O146" s="142">
        <v>24516</v>
      </c>
      <c r="P146" s="142">
        <v>1345</v>
      </c>
      <c r="Q146" s="142">
        <v>71288</v>
      </c>
      <c r="R146" s="142">
        <v>41314</v>
      </c>
      <c r="S146" s="142">
        <v>29975</v>
      </c>
    </row>
    <row r="147" spans="1:20" s="189" customFormat="1" x14ac:dyDescent="0.3">
      <c r="A147" s="195" t="s">
        <v>151</v>
      </c>
      <c r="B147" s="196">
        <v>89165</v>
      </c>
      <c r="C147" s="196">
        <v>21910</v>
      </c>
      <c r="D147" s="196">
        <v>13426</v>
      </c>
      <c r="E147" s="196">
        <v>1523</v>
      </c>
      <c r="F147" s="196">
        <v>8484</v>
      </c>
      <c r="G147" s="196">
        <v>1666</v>
      </c>
      <c r="H147" s="196">
        <v>6818</v>
      </c>
      <c r="I147" s="196">
        <v>67256</v>
      </c>
      <c r="J147" s="196">
        <v>9599</v>
      </c>
      <c r="K147" s="196">
        <v>2528</v>
      </c>
      <c r="L147" s="196">
        <v>57656</v>
      </c>
      <c r="M147" s="196">
        <v>39118</v>
      </c>
      <c r="N147" s="196">
        <v>18538</v>
      </c>
      <c r="O147" s="196">
        <v>23025</v>
      </c>
      <c r="P147" s="196">
        <v>4051</v>
      </c>
      <c r="Q147" s="196">
        <v>66140</v>
      </c>
      <c r="R147" s="196">
        <v>40783</v>
      </c>
      <c r="S147" s="196">
        <v>25357</v>
      </c>
    </row>
    <row r="148" spans="1:20" x14ac:dyDescent="0.3">
      <c r="A148" s="141" t="s">
        <v>152</v>
      </c>
      <c r="B148" s="142">
        <v>73466</v>
      </c>
      <c r="C148" s="142">
        <v>24881</v>
      </c>
      <c r="D148" s="142">
        <v>12556</v>
      </c>
      <c r="E148" s="142">
        <v>308</v>
      </c>
      <c r="F148" s="142">
        <v>12324</v>
      </c>
      <c r="G148" s="142">
        <v>5399</v>
      </c>
      <c r="H148" s="142">
        <v>6925</v>
      </c>
      <c r="I148" s="142">
        <v>48586</v>
      </c>
      <c r="J148" s="142">
        <v>11403</v>
      </c>
      <c r="K148" s="142">
        <v>2997</v>
      </c>
      <c r="L148" s="142">
        <v>37183</v>
      </c>
      <c r="M148" s="142">
        <v>13334</v>
      </c>
      <c r="N148" s="142">
        <v>23849</v>
      </c>
      <c r="O148" s="142">
        <v>23959</v>
      </c>
      <c r="P148" s="142">
        <v>3305</v>
      </c>
      <c r="Q148" s="142">
        <v>49507</v>
      </c>
      <c r="R148" s="142">
        <v>18733</v>
      </c>
      <c r="S148" s="142">
        <v>30775</v>
      </c>
    </row>
    <row r="149" spans="1:20" x14ac:dyDescent="0.3">
      <c r="A149" s="141" t="s">
        <v>153</v>
      </c>
      <c r="B149" s="142">
        <v>143443</v>
      </c>
      <c r="C149" s="142">
        <v>72432</v>
      </c>
      <c r="D149" s="142">
        <v>32317</v>
      </c>
      <c r="E149" s="142">
        <v>745</v>
      </c>
      <c r="F149" s="142">
        <v>40115</v>
      </c>
      <c r="G149" s="142">
        <v>20401</v>
      </c>
      <c r="H149" s="142">
        <v>19714</v>
      </c>
      <c r="I149" s="142">
        <v>71012</v>
      </c>
      <c r="J149" s="142">
        <v>12182</v>
      </c>
      <c r="K149" s="142">
        <v>2394</v>
      </c>
      <c r="L149" s="142">
        <v>58829</v>
      </c>
      <c r="M149" s="142">
        <v>42514</v>
      </c>
      <c r="N149" s="142">
        <v>16315</v>
      </c>
      <c r="O149" s="142">
        <v>44499</v>
      </c>
      <c r="P149" s="142">
        <v>3139</v>
      </c>
      <c r="Q149" s="142">
        <v>98944</v>
      </c>
      <c r="R149" s="142">
        <v>62915</v>
      </c>
      <c r="S149" s="142">
        <v>36029</v>
      </c>
    </row>
    <row r="150" spans="1:20" x14ac:dyDescent="0.3">
      <c r="A150" s="123" t="s">
        <v>154</v>
      </c>
      <c r="B150" s="124">
        <f>SUM(B138:B149)</f>
        <v>1074664</v>
      </c>
      <c r="C150" s="124">
        <f t="shared" ref="C150:S150" si="16">SUM(C138:C149)</f>
        <v>407306</v>
      </c>
      <c r="D150" s="124">
        <f t="shared" si="16"/>
        <v>245342</v>
      </c>
      <c r="E150" s="124">
        <f t="shared" si="16"/>
        <v>7930</v>
      </c>
      <c r="F150" s="124">
        <f t="shared" si="16"/>
        <v>161965</v>
      </c>
      <c r="G150" s="124">
        <f t="shared" si="16"/>
        <v>52577</v>
      </c>
      <c r="H150" s="124">
        <f t="shared" si="16"/>
        <v>109387</v>
      </c>
      <c r="I150" s="124">
        <f t="shared" si="16"/>
        <v>667361</v>
      </c>
      <c r="J150" s="124">
        <f t="shared" si="16"/>
        <v>81956</v>
      </c>
      <c r="K150" s="124">
        <f t="shared" si="16"/>
        <v>21176</v>
      </c>
      <c r="L150" s="124">
        <f t="shared" si="16"/>
        <v>585403</v>
      </c>
      <c r="M150" s="124">
        <f t="shared" si="16"/>
        <v>358286</v>
      </c>
      <c r="N150" s="124">
        <f t="shared" si="16"/>
        <v>227116</v>
      </c>
      <c r="O150" s="124">
        <f t="shared" si="16"/>
        <v>327297</v>
      </c>
      <c r="P150" s="124">
        <f t="shared" si="16"/>
        <v>29108</v>
      </c>
      <c r="Q150" s="124">
        <f t="shared" si="16"/>
        <v>747367</v>
      </c>
      <c r="R150" s="124">
        <f t="shared" si="16"/>
        <v>410863</v>
      </c>
      <c r="S150" s="124">
        <f t="shared" si="16"/>
        <v>336504</v>
      </c>
    </row>
    <row r="151" spans="1:20" ht="18" customHeight="1" x14ac:dyDescent="0.3">
      <c r="A151" s="143" t="s">
        <v>155</v>
      </c>
      <c r="B151" s="144">
        <v>92119</v>
      </c>
      <c r="C151" s="144">
        <v>29119</v>
      </c>
      <c r="D151" s="144">
        <v>23758</v>
      </c>
      <c r="E151" s="144">
        <v>829</v>
      </c>
      <c r="F151" s="144">
        <v>5361</v>
      </c>
      <c r="G151" s="144">
        <v>393</v>
      </c>
      <c r="H151" s="144">
        <v>4968</v>
      </c>
      <c r="I151" s="144">
        <v>63000</v>
      </c>
      <c r="J151" s="144">
        <v>1912</v>
      </c>
      <c r="K151" s="144">
        <v>695</v>
      </c>
      <c r="L151" s="144">
        <v>61088</v>
      </c>
      <c r="M151" s="144">
        <v>39435</v>
      </c>
      <c r="N151" s="144">
        <v>21653</v>
      </c>
      <c r="O151" s="144">
        <v>25670</v>
      </c>
      <c r="P151" s="144">
        <v>1524</v>
      </c>
      <c r="Q151" s="144">
        <v>66448</v>
      </c>
      <c r="R151" s="144">
        <v>39828</v>
      </c>
      <c r="S151" s="144">
        <v>26621</v>
      </c>
    </row>
    <row r="152" spans="1:20" ht="18" customHeight="1" x14ac:dyDescent="0.3">
      <c r="A152" s="145" t="s">
        <v>156</v>
      </c>
      <c r="B152" s="144">
        <v>80846</v>
      </c>
      <c r="C152" s="144">
        <v>31988</v>
      </c>
      <c r="D152" s="144">
        <v>24573</v>
      </c>
      <c r="E152" s="144">
        <v>237</v>
      </c>
      <c r="F152" s="144">
        <v>7414</v>
      </c>
      <c r="G152" s="144">
        <v>474</v>
      </c>
      <c r="H152" s="144">
        <v>6941</v>
      </c>
      <c r="I152" s="144">
        <v>48858</v>
      </c>
      <c r="J152" s="144">
        <v>11442</v>
      </c>
      <c r="K152" s="144">
        <v>8601</v>
      </c>
      <c r="L152" s="144">
        <v>37416</v>
      </c>
      <c r="M152" s="144">
        <v>23236</v>
      </c>
      <c r="N152" s="144">
        <v>14180</v>
      </c>
      <c r="O152" s="144">
        <v>36015</v>
      </c>
      <c r="P152" s="144">
        <v>8839</v>
      </c>
      <c r="Q152" s="144">
        <v>44831</v>
      </c>
      <c r="R152" s="144">
        <v>23710</v>
      </c>
      <c r="S152" s="144">
        <v>21121</v>
      </c>
    </row>
    <row r="153" spans="1:20" ht="18" customHeight="1" x14ac:dyDescent="0.3">
      <c r="A153" s="145" t="s">
        <v>159</v>
      </c>
      <c r="B153" s="146">
        <v>144021</v>
      </c>
      <c r="C153" s="146">
        <v>40276</v>
      </c>
      <c r="D153" s="146">
        <v>28898</v>
      </c>
      <c r="E153" s="146">
        <v>696</v>
      </c>
      <c r="F153" s="146">
        <v>11378</v>
      </c>
      <c r="G153" s="146">
        <v>3689</v>
      </c>
      <c r="H153" s="146">
        <v>7688</v>
      </c>
      <c r="I153" s="146">
        <v>103745</v>
      </c>
      <c r="J153" s="146">
        <v>9902</v>
      </c>
      <c r="K153" s="146">
        <v>4845</v>
      </c>
      <c r="L153" s="146">
        <v>93843</v>
      </c>
      <c r="M153" s="146">
        <v>73675</v>
      </c>
      <c r="N153" s="146">
        <v>20168</v>
      </c>
      <c r="O153" s="146">
        <v>38800</v>
      </c>
      <c r="P153" s="146">
        <v>5540</v>
      </c>
      <c r="Q153" s="146">
        <v>105221</v>
      </c>
      <c r="R153" s="146">
        <v>77364</v>
      </c>
      <c r="S153" s="146">
        <v>27857</v>
      </c>
    </row>
    <row r="154" spans="1:20" ht="18" customHeight="1" x14ac:dyDescent="0.3">
      <c r="A154" s="145" t="s">
        <v>161</v>
      </c>
      <c r="B154" s="146">
        <v>108504.81452799575</v>
      </c>
      <c r="C154" s="146">
        <v>34418</v>
      </c>
      <c r="D154" s="146">
        <v>25416</v>
      </c>
      <c r="E154" s="146">
        <v>1549</v>
      </c>
      <c r="F154" s="146">
        <v>9002</v>
      </c>
      <c r="G154" s="146">
        <v>3398</v>
      </c>
      <c r="H154" s="146">
        <v>5604</v>
      </c>
      <c r="I154" s="146">
        <v>74087</v>
      </c>
      <c r="J154" s="146">
        <v>3199</v>
      </c>
      <c r="K154" s="146">
        <v>1682</v>
      </c>
      <c r="L154" s="146">
        <v>70888</v>
      </c>
      <c r="M154" s="146">
        <v>42610</v>
      </c>
      <c r="N154" s="146">
        <v>28278</v>
      </c>
      <c r="O154" s="146">
        <v>28616</v>
      </c>
      <c r="P154" s="146">
        <v>3231</v>
      </c>
      <c r="Q154" s="146">
        <v>79889</v>
      </c>
      <c r="R154" s="146">
        <v>46008</v>
      </c>
      <c r="S154" s="146">
        <v>33882</v>
      </c>
    </row>
    <row r="155" spans="1:20" ht="18" customHeight="1" x14ac:dyDescent="0.3">
      <c r="A155" s="145" t="s">
        <v>162</v>
      </c>
      <c r="B155" s="162">
        <v>154956</v>
      </c>
      <c r="C155" s="162">
        <v>42715</v>
      </c>
      <c r="D155" s="162">
        <v>28379</v>
      </c>
      <c r="E155" s="162">
        <v>2338</v>
      </c>
      <c r="F155" s="162">
        <v>14336</v>
      </c>
      <c r="G155" s="162">
        <v>3097</v>
      </c>
      <c r="H155" s="162">
        <v>11238</v>
      </c>
      <c r="I155" s="162">
        <v>112241</v>
      </c>
      <c r="J155" s="162">
        <v>4086</v>
      </c>
      <c r="K155" s="162">
        <v>503</v>
      </c>
      <c r="L155" s="162">
        <v>108155</v>
      </c>
      <c r="M155" s="162">
        <v>60064</v>
      </c>
      <c r="N155" s="162">
        <v>48091</v>
      </c>
      <c r="O155" s="162">
        <v>32465</v>
      </c>
      <c r="P155" s="162">
        <v>2840</v>
      </c>
      <c r="Q155" s="162">
        <v>122491</v>
      </c>
      <c r="R155" s="162">
        <v>63161</v>
      </c>
      <c r="S155" s="162">
        <v>59330</v>
      </c>
    </row>
    <row r="156" spans="1:20" s="170" customFormat="1" ht="18" customHeight="1" x14ac:dyDescent="0.3">
      <c r="A156" s="145" t="s">
        <v>172</v>
      </c>
      <c r="B156" s="168">
        <v>158650</v>
      </c>
      <c r="C156" s="168">
        <v>55954</v>
      </c>
      <c r="D156" s="168">
        <v>46704</v>
      </c>
      <c r="E156" s="168">
        <v>680</v>
      </c>
      <c r="F156" s="168">
        <v>9251</v>
      </c>
      <c r="G156" s="168">
        <v>1590</v>
      </c>
      <c r="H156" s="168">
        <v>7661</v>
      </c>
      <c r="I156" s="168">
        <v>102696</v>
      </c>
      <c r="J156" s="168">
        <v>11783</v>
      </c>
      <c r="K156" s="168">
        <v>6058</v>
      </c>
      <c r="L156" s="168">
        <v>90912</v>
      </c>
      <c r="M156" s="168">
        <v>55019</v>
      </c>
      <c r="N156" s="168">
        <v>35893</v>
      </c>
      <c r="O156" s="168">
        <v>58487</v>
      </c>
      <c r="P156" s="168">
        <v>6738</v>
      </c>
      <c r="Q156" s="168">
        <v>100163</v>
      </c>
      <c r="R156" s="168">
        <v>56609</v>
      </c>
      <c r="S156" s="168">
        <v>43554</v>
      </c>
      <c r="T156" s="169"/>
    </row>
    <row r="157" spans="1:20" s="176" customFormat="1" ht="18" customHeight="1" x14ac:dyDescent="0.3">
      <c r="A157" s="173" t="s">
        <v>175</v>
      </c>
      <c r="B157" s="174">
        <v>103387.79528973253</v>
      </c>
      <c r="C157" s="174">
        <v>25940.240000000002</v>
      </c>
      <c r="D157" s="174">
        <v>15778.12</v>
      </c>
      <c r="E157" s="174">
        <v>357.02</v>
      </c>
      <c r="F157" s="174">
        <v>10162.120000000001</v>
      </c>
      <c r="G157" s="174">
        <v>4191.2</v>
      </c>
      <c r="H157" s="174">
        <v>5970.92</v>
      </c>
      <c r="I157" s="174">
        <v>77447.55528973254</v>
      </c>
      <c r="J157" s="174">
        <v>3849.6755890755535</v>
      </c>
      <c r="K157" s="174">
        <v>2667.76</v>
      </c>
      <c r="L157" s="174">
        <v>73597.879700656995</v>
      </c>
      <c r="M157" s="174">
        <v>48000.741787599669</v>
      </c>
      <c r="N157" s="174">
        <v>25597.137913057319</v>
      </c>
      <c r="O157" s="174">
        <v>19627.795589075555</v>
      </c>
      <c r="P157" s="174">
        <v>3024.78</v>
      </c>
      <c r="Q157" s="174">
        <v>83759.999700656976</v>
      </c>
      <c r="R157" s="174">
        <v>52191.941787599673</v>
      </c>
      <c r="S157" s="174">
        <v>31568.057913057321</v>
      </c>
      <c r="T157" s="175"/>
    </row>
    <row r="158" spans="1:20" s="172" customFormat="1" ht="18" customHeight="1" x14ac:dyDescent="0.3">
      <c r="A158" s="173" t="s">
        <v>176</v>
      </c>
      <c r="B158" s="182">
        <v>97783</v>
      </c>
      <c r="C158" s="182">
        <v>25315</v>
      </c>
      <c r="D158" s="182">
        <v>9505</v>
      </c>
      <c r="E158" s="182">
        <v>205</v>
      </c>
      <c r="F158" s="182">
        <v>15810</v>
      </c>
      <c r="G158" s="182">
        <v>11022</v>
      </c>
      <c r="H158" s="182">
        <v>4787</v>
      </c>
      <c r="I158" s="182">
        <v>72468</v>
      </c>
      <c r="J158" s="182">
        <v>6665</v>
      </c>
      <c r="K158" s="182">
        <v>1837</v>
      </c>
      <c r="L158" s="182">
        <v>65803</v>
      </c>
      <c r="M158" s="182">
        <v>43878</v>
      </c>
      <c r="N158" s="182">
        <v>21926</v>
      </c>
      <c r="O158" s="182">
        <v>16170</v>
      </c>
      <c r="P158" s="182">
        <v>2043</v>
      </c>
      <c r="Q158" s="182">
        <v>81613</v>
      </c>
      <c r="R158" s="182">
        <v>54900</v>
      </c>
      <c r="S158" s="182">
        <v>26713</v>
      </c>
      <c r="T158" s="171"/>
    </row>
    <row r="159" spans="1:20" s="172" customFormat="1" ht="18" customHeight="1" x14ac:dyDescent="0.3">
      <c r="A159" s="173" t="s">
        <v>177</v>
      </c>
      <c r="B159" s="190">
        <v>204073.735782295</v>
      </c>
      <c r="C159" s="190">
        <v>19194.32</v>
      </c>
      <c r="D159" s="190">
        <v>13913.42</v>
      </c>
      <c r="E159" s="190">
        <v>605.86</v>
      </c>
      <c r="F159" s="190">
        <v>5280.9</v>
      </c>
      <c r="G159" s="190">
        <v>817.5</v>
      </c>
      <c r="H159" s="190">
        <v>4463.3999999999996</v>
      </c>
      <c r="I159" s="190">
        <v>184879.41578229493</v>
      </c>
      <c r="J159" s="190">
        <v>47522.600996772424</v>
      </c>
      <c r="K159" s="190">
        <v>38676.213526305888</v>
      </c>
      <c r="L159" s="190">
        <v>137356.81478552253</v>
      </c>
      <c r="M159" s="190">
        <v>84651.826343210822</v>
      </c>
      <c r="N159" s="190">
        <v>52704.988442311704</v>
      </c>
      <c r="O159" s="190">
        <v>61436.020996772422</v>
      </c>
      <c r="P159" s="190">
        <v>39282.073526305889</v>
      </c>
      <c r="Q159" s="190">
        <v>142637.71478552252</v>
      </c>
      <c r="R159" s="190">
        <v>85469.326343210822</v>
      </c>
      <c r="S159" s="190">
        <v>57168.388442311705</v>
      </c>
      <c r="T159" s="171"/>
    </row>
    <row r="160" spans="1:20" s="172" customFormat="1" ht="18" customHeight="1" x14ac:dyDescent="0.3">
      <c r="A160" s="191" t="s">
        <v>191</v>
      </c>
      <c r="B160" s="192">
        <v>119967</v>
      </c>
      <c r="C160" s="192">
        <v>27953</v>
      </c>
      <c r="D160" s="192">
        <v>18362</v>
      </c>
      <c r="E160" s="192">
        <v>3467</v>
      </c>
      <c r="F160" s="192">
        <v>9592</v>
      </c>
      <c r="G160" s="192">
        <v>2260</v>
      </c>
      <c r="H160" s="192">
        <v>7332</v>
      </c>
      <c r="I160" s="192">
        <v>92014</v>
      </c>
      <c r="J160" s="192">
        <v>6292</v>
      </c>
      <c r="K160" s="192">
        <v>1451</v>
      </c>
      <c r="L160" s="192">
        <v>85722</v>
      </c>
      <c r="M160" s="192">
        <v>63063</v>
      </c>
      <c r="N160" s="192">
        <v>22659</v>
      </c>
      <c r="O160" s="192">
        <v>24653</v>
      </c>
      <c r="P160" s="192">
        <v>4919</v>
      </c>
      <c r="Q160" s="192">
        <v>95314</v>
      </c>
      <c r="R160" s="192">
        <v>65323</v>
      </c>
      <c r="S160" s="192">
        <v>29990</v>
      </c>
      <c r="T160" s="171"/>
    </row>
    <row r="161" spans="1:20" ht="18" customHeight="1" x14ac:dyDescent="0.3">
      <c r="A161" s="177" t="s">
        <v>157</v>
      </c>
      <c r="B161" s="178">
        <f>(B160-B159)/B159*100</f>
        <v>-41.2138952912685</v>
      </c>
      <c r="C161" s="178">
        <f t="shared" ref="C161:S161" si="17">(C160-C159)/C159*100</f>
        <v>45.631624355538513</v>
      </c>
      <c r="D161" s="178">
        <f t="shared" si="17"/>
        <v>31.973303472474772</v>
      </c>
      <c r="E161" s="178">
        <f t="shared" si="17"/>
        <v>472.24441290067006</v>
      </c>
      <c r="F161" s="178">
        <f t="shared" si="17"/>
        <v>81.635706034956172</v>
      </c>
      <c r="G161" s="178">
        <f t="shared" si="17"/>
        <v>176.45259938837921</v>
      </c>
      <c r="H161" s="178">
        <f t="shared" si="17"/>
        <v>64.269391047183774</v>
      </c>
      <c r="I161" s="178">
        <f t="shared" si="17"/>
        <v>-50.230262460180398</v>
      </c>
      <c r="J161" s="178">
        <f t="shared" si="17"/>
        <v>-86.759983948632495</v>
      </c>
      <c r="K161" s="178">
        <f t="shared" si="17"/>
        <v>-96.248340083723321</v>
      </c>
      <c r="L161" s="178">
        <f t="shared" si="17"/>
        <v>-37.591738616062358</v>
      </c>
      <c r="M161" s="178">
        <f t="shared" si="17"/>
        <v>-25.503083956725845</v>
      </c>
      <c r="N161" s="178">
        <f t="shared" si="17"/>
        <v>-57.007864587995435</v>
      </c>
      <c r="O161" s="178">
        <f t="shared" si="17"/>
        <v>-59.872075697586013</v>
      </c>
      <c r="P161" s="178">
        <f t="shared" si="17"/>
        <v>-87.477748605337979</v>
      </c>
      <c r="Q161" s="178">
        <f t="shared" si="17"/>
        <v>-33.177560967434815</v>
      </c>
      <c r="R161" s="178">
        <f t="shared" si="17"/>
        <v>-23.571411177749532</v>
      </c>
      <c r="S161" s="178">
        <f t="shared" si="17"/>
        <v>-47.540938590104325</v>
      </c>
    </row>
    <row r="162" spans="1:20" s="199" customFormat="1" ht="18" customHeight="1" x14ac:dyDescent="0.3">
      <c r="A162" s="197" t="s">
        <v>158</v>
      </c>
      <c r="B162" s="198">
        <f>(B160-B147)/B147*100</f>
        <v>34.544944765322718</v>
      </c>
      <c r="C162" s="198">
        <f t="shared" ref="C162:S162" si="18">(C160-C147)/C147*100</f>
        <v>27.581013235965312</v>
      </c>
      <c r="D162" s="198">
        <f t="shared" si="18"/>
        <v>36.764486816624462</v>
      </c>
      <c r="E162" s="198">
        <f t="shared" si="18"/>
        <v>127.64281024294158</v>
      </c>
      <c r="F162" s="198">
        <f t="shared" si="18"/>
        <v>13.059877416313059</v>
      </c>
      <c r="G162" s="198">
        <f t="shared" si="18"/>
        <v>35.654261704681872</v>
      </c>
      <c r="H162" s="198">
        <f t="shared" si="18"/>
        <v>7.5388677031387505</v>
      </c>
      <c r="I162" s="198">
        <f t="shared" si="18"/>
        <v>36.811585583442366</v>
      </c>
      <c r="J162" s="198">
        <f t="shared" si="18"/>
        <v>-34.451505365142204</v>
      </c>
      <c r="K162" s="198">
        <f t="shared" si="18"/>
        <v>-42.60284810126582</v>
      </c>
      <c r="L162" s="198">
        <f t="shared" si="18"/>
        <v>48.678368253087278</v>
      </c>
      <c r="M162" s="198">
        <f t="shared" si="18"/>
        <v>61.212229664093257</v>
      </c>
      <c r="N162" s="198">
        <f t="shared" si="18"/>
        <v>22.230014025245442</v>
      </c>
      <c r="O162" s="198">
        <f t="shared" si="18"/>
        <v>7.0705754614549408</v>
      </c>
      <c r="P162" s="198">
        <f t="shared" si="18"/>
        <v>21.426808195507281</v>
      </c>
      <c r="Q162" s="198">
        <f t="shared" si="18"/>
        <v>44.109464771696402</v>
      </c>
      <c r="R162" s="198">
        <f t="shared" si="18"/>
        <v>60.172130544589649</v>
      </c>
      <c r="S162" s="198">
        <f t="shared" si="18"/>
        <v>18.271088851204794</v>
      </c>
    </row>
    <row r="163" spans="1:20" ht="18" customHeight="1" x14ac:dyDescent="0.3">
      <c r="A163" s="179" t="s">
        <v>160</v>
      </c>
      <c r="B163" s="178">
        <f>(B160-B134)/B134*100</f>
        <v>26.388815727093629</v>
      </c>
      <c r="C163" s="178">
        <f t="shared" ref="C163:S163" si="19">(C160-C134)/C134*100</f>
        <v>16.026066744147435</v>
      </c>
      <c r="D163" s="178">
        <f t="shared" si="19"/>
        <v>37.97715659753532</v>
      </c>
      <c r="E163" s="178">
        <f t="shared" si="19"/>
        <v>161.66037735849056</v>
      </c>
      <c r="F163" s="178">
        <f t="shared" si="19"/>
        <v>-11.053412462908012</v>
      </c>
      <c r="G163" s="178">
        <f t="shared" si="19"/>
        <v>-30.58968058968059</v>
      </c>
      <c r="H163" s="178">
        <f t="shared" si="19"/>
        <v>-2.6036131774707756</v>
      </c>
      <c r="I163" s="178">
        <f t="shared" si="19"/>
        <v>29.913733463227299</v>
      </c>
      <c r="J163" s="178">
        <f t="shared" si="19"/>
        <v>-59.214364426006348</v>
      </c>
      <c r="K163" s="178">
        <f t="shared" si="19"/>
        <v>-51.713810316139764</v>
      </c>
      <c r="L163" s="178">
        <f t="shared" si="19"/>
        <v>54.73285198555957</v>
      </c>
      <c r="M163" s="178">
        <f t="shared" si="19"/>
        <v>62.928228181677262</v>
      </c>
      <c r="N163" s="178">
        <f t="shared" si="19"/>
        <v>35.73140050317479</v>
      </c>
      <c r="O163" s="178">
        <f t="shared" si="19"/>
        <v>-14.205672524795546</v>
      </c>
      <c r="P163" s="178">
        <f t="shared" si="19"/>
        <v>13.602771362586605</v>
      </c>
      <c r="Q163" s="178">
        <f t="shared" si="19"/>
        <v>44.013658890366251</v>
      </c>
      <c r="R163" s="178">
        <f t="shared" si="19"/>
        <v>55.671798293694295</v>
      </c>
      <c r="S163" s="178">
        <f t="shared" si="19"/>
        <v>23.813062505160598</v>
      </c>
    </row>
    <row r="164" spans="1:20" ht="36" customHeight="1" x14ac:dyDescent="0.3"/>
    <row r="165" spans="1:20" ht="17.25" x14ac:dyDescent="0.3">
      <c r="A165" s="163"/>
      <c r="B165" s="165" t="s">
        <v>169</v>
      </c>
      <c r="C165" s="165" t="s">
        <v>163</v>
      </c>
      <c r="D165" s="163" t="s">
        <v>165</v>
      </c>
      <c r="E165" s="163"/>
      <c r="F165" s="163" t="s">
        <v>166</v>
      </c>
      <c r="G165" s="163"/>
      <c r="H165" s="163"/>
      <c r="I165" s="165" t="s">
        <v>164</v>
      </c>
      <c r="J165" s="163" t="s">
        <v>167</v>
      </c>
      <c r="K165" s="163"/>
      <c r="L165" s="163" t="s">
        <v>168</v>
      </c>
      <c r="M165" s="163" t="s">
        <v>170</v>
      </c>
      <c r="N165" s="164" t="s">
        <v>171</v>
      </c>
      <c r="O165" s="164"/>
      <c r="P165" s="164"/>
      <c r="Q165" s="164"/>
      <c r="R165" s="163"/>
      <c r="S165" s="163"/>
    </row>
    <row r="166" spans="1:20" ht="17.25" x14ac:dyDescent="0.3">
      <c r="A166" s="166" t="s">
        <v>193</v>
      </c>
      <c r="B166" s="167">
        <f>SUM(B151:B160)</f>
        <v>1264308.3456000234</v>
      </c>
      <c r="C166" s="167">
        <f t="shared" ref="C166:S166" si="20">SUM(C151:C160)</f>
        <v>332872.56</v>
      </c>
      <c r="D166" s="167">
        <f t="shared" si="20"/>
        <v>235286.54</v>
      </c>
      <c r="E166" s="167">
        <f t="shared" si="20"/>
        <v>10963.880000000001</v>
      </c>
      <c r="F166" s="167">
        <f t="shared" si="20"/>
        <v>97587.01999999999</v>
      </c>
      <c r="G166" s="167">
        <f t="shared" si="20"/>
        <v>30931.7</v>
      </c>
      <c r="H166" s="167">
        <f t="shared" si="20"/>
        <v>66653.320000000007</v>
      </c>
      <c r="I166" s="167">
        <f t="shared" si="20"/>
        <v>931435.97107202746</v>
      </c>
      <c r="J166" s="167">
        <f t="shared" si="20"/>
        <v>106653.27658584798</v>
      </c>
      <c r="K166" s="167">
        <f t="shared" si="20"/>
        <v>67015.973526305897</v>
      </c>
      <c r="L166" s="167">
        <f t="shared" si="20"/>
        <v>824781.69448617951</v>
      </c>
      <c r="M166" s="167">
        <f t="shared" si="20"/>
        <v>533632.56813081051</v>
      </c>
      <c r="N166" s="167">
        <f t="shared" si="20"/>
        <v>291150.12635536899</v>
      </c>
      <c r="O166" s="167">
        <f t="shared" si="20"/>
        <v>341939.81658584799</v>
      </c>
      <c r="P166" s="167">
        <f t="shared" si="20"/>
        <v>77980.853526305887</v>
      </c>
      <c r="Q166" s="167">
        <f t="shared" si="20"/>
        <v>922367.71448617952</v>
      </c>
      <c r="R166" s="167">
        <f t="shared" si="20"/>
        <v>564564.26813081047</v>
      </c>
      <c r="S166" s="167">
        <f t="shared" si="20"/>
        <v>357804.44635536906</v>
      </c>
    </row>
    <row r="167" spans="1:20" x14ac:dyDescent="0.3">
      <c r="A167" t="s">
        <v>194</v>
      </c>
      <c r="B167" s="148">
        <f>SUM(B138:B147)</f>
        <v>857755</v>
      </c>
      <c r="C167" s="148">
        <f t="shared" ref="C167:S167" si="21">SUM(C138:C147)</f>
        <v>309993</v>
      </c>
      <c r="D167" s="148">
        <f t="shared" si="21"/>
        <v>200469</v>
      </c>
      <c r="E167" s="148">
        <f t="shared" si="21"/>
        <v>6877</v>
      </c>
      <c r="F167" s="148">
        <f t="shared" si="21"/>
        <v>109526</v>
      </c>
      <c r="G167" s="148">
        <f t="shared" si="21"/>
        <v>26777</v>
      </c>
      <c r="H167" s="148">
        <f t="shared" si="21"/>
        <v>82748</v>
      </c>
      <c r="I167" s="148">
        <f t="shared" si="21"/>
        <v>547763</v>
      </c>
      <c r="J167" s="148">
        <f t="shared" si="21"/>
        <v>58371</v>
      </c>
      <c r="K167" s="148">
        <f t="shared" si="21"/>
        <v>15785</v>
      </c>
      <c r="L167" s="148">
        <f t="shared" si="21"/>
        <v>489391</v>
      </c>
      <c r="M167" s="148">
        <f t="shared" si="21"/>
        <v>302438</v>
      </c>
      <c r="N167" s="148">
        <f t="shared" si="21"/>
        <v>186952</v>
      </c>
      <c r="O167" s="148">
        <f t="shared" si="21"/>
        <v>258839</v>
      </c>
      <c r="P167" s="148">
        <f t="shared" si="21"/>
        <v>22664</v>
      </c>
      <c r="Q167" s="148">
        <f t="shared" si="21"/>
        <v>598916</v>
      </c>
      <c r="R167" s="148">
        <f t="shared" si="21"/>
        <v>329215</v>
      </c>
      <c r="S167" s="148">
        <f t="shared" si="21"/>
        <v>269700</v>
      </c>
    </row>
    <row r="168" spans="1:20" x14ac:dyDescent="0.3">
      <c r="A168" t="s">
        <v>195</v>
      </c>
      <c r="B168" s="147">
        <f>SUM(B125:B134)</f>
        <v>686074</v>
      </c>
      <c r="C168" s="147">
        <f t="shared" ref="C168:S168" si="22">SUM(C125:C134)</f>
        <v>248565</v>
      </c>
      <c r="D168" s="147">
        <f t="shared" si="22"/>
        <v>149954</v>
      </c>
      <c r="E168" s="147">
        <f t="shared" si="22"/>
        <v>13163</v>
      </c>
      <c r="F168" s="147">
        <f t="shared" si="22"/>
        <v>98611</v>
      </c>
      <c r="G168" s="147">
        <f t="shared" si="22"/>
        <v>23401</v>
      </c>
      <c r="H168" s="147">
        <f t="shared" si="22"/>
        <v>75211</v>
      </c>
      <c r="I168" s="147">
        <f t="shared" si="22"/>
        <v>437509</v>
      </c>
      <c r="J168" s="147">
        <f t="shared" si="22"/>
        <v>77347</v>
      </c>
      <c r="K168" s="147">
        <f t="shared" si="22"/>
        <v>31248</v>
      </c>
      <c r="L168" s="147">
        <f t="shared" si="22"/>
        <v>360163</v>
      </c>
      <c r="M168" s="147">
        <f t="shared" si="22"/>
        <v>195154</v>
      </c>
      <c r="N168" s="147">
        <f t="shared" si="22"/>
        <v>165007</v>
      </c>
      <c r="O168" s="147">
        <f t="shared" si="22"/>
        <v>227302</v>
      </c>
      <c r="P168" s="147">
        <f t="shared" si="22"/>
        <v>44413</v>
      </c>
      <c r="Q168" s="147">
        <f t="shared" si="22"/>
        <v>458774</v>
      </c>
      <c r="R168" s="147">
        <f t="shared" si="22"/>
        <v>218555</v>
      </c>
      <c r="S168" s="147">
        <f t="shared" si="22"/>
        <v>240219</v>
      </c>
    </row>
    <row r="169" spans="1:20" x14ac:dyDescent="0.3">
      <c r="A169" t="s">
        <v>173</v>
      </c>
      <c r="B169" s="187">
        <f>100*(B166/B167-1)</f>
        <v>47.397374028717223</v>
      </c>
      <c r="C169" s="187">
        <f t="shared" ref="C169:S169" si="23">100*(C166/C167-1)</f>
        <v>7.3806698860942044</v>
      </c>
      <c r="D169" s="187">
        <f t="shared" si="23"/>
        <v>17.368041941646851</v>
      </c>
      <c r="E169" s="187">
        <f t="shared" si="23"/>
        <v>59.428239057728675</v>
      </c>
      <c r="F169" s="187">
        <f t="shared" si="23"/>
        <v>-10.900589814290685</v>
      </c>
      <c r="G169" s="187">
        <f t="shared" si="23"/>
        <v>15.515927848526733</v>
      </c>
      <c r="H169" s="187">
        <f t="shared" si="23"/>
        <v>-19.450234446753988</v>
      </c>
      <c r="I169" s="187">
        <f t="shared" si="23"/>
        <v>70.04360847155202</v>
      </c>
      <c r="J169" s="187">
        <f t="shared" si="23"/>
        <v>82.716205968456904</v>
      </c>
      <c r="K169" s="187">
        <f t="shared" si="23"/>
        <v>324.55478952363575</v>
      </c>
      <c r="L169" s="187">
        <f t="shared" si="23"/>
        <v>68.532256311656624</v>
      </c>
      <c r="M169" s="187">
        <f t="shared" si="23"/>
        <v>76.443624191011224</v>
      </c>
      <c r="N169" s="187">
        <f t="shared" si="23"/>
        <v>55.735229553772612</v>
      </c>
      <c r="O169" s="187">
        <f t="shared" si="23"/>
        <v>32.105214664655634</v>
      </c>
      <c r="P169" s="187">
        <f t="shared" si="23"/>
        <v>244.07365657565254</v>
      </c>
      <c r="Q169" s="187">
        <f t="shared" si="23"/>
        <v>54.006190264774958</v>
      </c>
      <c r="R169" s="187">
        <f t="shared" si="23"/>
        <v>71.488014862873953</v>
      </c>
      <c r="S169" s="187">
        <f t="shared" si="23"/>
        <v>32.667573732061193</v>
      </c>
    </row>
    <row r="170" spans="1:20" x14ac:dyDescent="0.3">
      <c r="A170" t="s">
        <v>174</v>
      </c>
      <c r="B170" s="188">
        <f t="shared" ref="B170:S170" si="24">100*(B166/B168-1)</f>
        <v>84.281629328618109</v>
      </c>
      <c r="C170" s="188">
        <f t="shared" si="24"/>
        <v>33.917711664956855</v>
      </c>
      <c r="D170" s="188">
        <f t="shared" si="24"/>
        <v>56.905811115408731</v>
      </c>
      <c r="E170" s="188">
        <f t="shared" si="24"/>
        <v>-16.706829750056972</v>
      </c>
      <c r="F170" s="188">
        <f t="shared" si="24"/>
        <v>-1.0384034235531692</v>
      </c>
      <c r="G170" s="188">
        <f t="shared" si="24"/>
        <v>32.181103371650785</v>
      </c>
      <c r="H170" s="188">
        <f t="shared" si="24"/>
        <v>-11.37822924838121</v>
      </c>
      <c r="I170" s="188">
        <f t="shared" si="24"/>
        <v>112.89527097088916</v>
      </c>
      <c r="J170" s="188">
        <f t="shared" si="24"/>
        <v>37.889351346332731</v>
      </c>
      <c r="K170" s="188">
        <f t="shared" si="24"/>
        <v>114.46484103400505</v>
      </c>
      <c r="L170" s="188">
        <f t="shared" si="24"/>
        <v>129.00233907596825</v>
      </c>
      <c r="M170" s="188">
        <f t="shared" si="24"/>
        <v>173.4417783549456</v>
      </c>
      <c r="N170" s="188">
        <f t="shared" si="24"/>
        <v>76.447136397467389</v>
      </c>
      <c r="O170" s="188">
        <f t="shared" si="24"/>
        <v>50.434143380105766</v>
      </c>
      <c r="P170" s="188">
        <f t="shared" si="24"/>
        <v>75.581144093634506</v>
      </c>
      <c r="Q170" s="188">
        <f t="shared" si="24"/>
        <v>101.05056400017864</v>
      </c>
      <c r="R170" s="188">
        <f t="shared" si="24"/>
        <v>158.31679354433001</v>
      </c>
      <c r="S170" s="188">
        <f t="shared" si="24"/>
        <v>48.949269772736145</v>
      </c>
      <c r="T170" s="161"/>
    </row>
  </sheetData>
  <mergeCells count="2">
    <mergeCell ref="A1:S1"/>
    <mergeCell ref="R2:S2"/>
  </mergeCells>
  <phoneticPr fontId="13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11</vt:i4>
      </vt:variant>
    </vt:vector>
  </HeadingPairs>
  <TitlesOfParts>
    <vt:vector size="12" baseType="lpstr">
      <vt:lpstr>Sheet3</vt:lpstr>
      <vt:lpstr>Sheet3!Print_Area</vt:lpstr>
      <vt:lpstr>Sheet3!공공</vt:lpstr>
      <vt:lpstr>Sheet3!공공건축</vt:lpstr>
      <vt:lpstr>Sheet3!공공비주거</vt:lpstr>
      <vt:lpstr>Sheet3!공공주거</vt:lpstr>
      <vt:lpstr>Sheet3!공공토목</vt:lpstr>
      <vt:lpstr>Sheet3!민간</vt:lpstr>
      <vt:lpstr>Sheet3!민간건축</vt:lpstr>
      <vt:lpstr>Sheet3!민간비주거</vt:lpstr>
      <vt:lpstr>Sheet3!민간주거</vt:lpstr>
      <vt:lpstr>Sheet3!민간토목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2015-12-04T00:57:13Z</cp:lastPrinted>
  <dcterms:created xsi:type="dcterms:W3CDTF">2015-03-05T07:20:42Z</dcterms:created>
  <dcterms:modified xsi:type="dcterms:W3CDTF">2015-12-04T01:05:58Z</dcterms:modified>
</cp:coreProperties>
</file>