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인숙\Desktop\정보관리실업무\종합건설업조사\210910_잠정치\"/>
    </mc:Choice>
  </mc:AlternateContent>
  <bookViews>
    <workbookView xWindow="0" yWindow="0" windowWidth="28800" windowHeight="12300"/>
  </bookViews>
  <sheets>
    <sheet name="공사지역별 기성실적" sheetId="1" r:id="rId1"/>
    <sheet name="공사종류별 기성실적" sheetId="2" r:id="rId2"/>
    <sheet name="발주기관별 기성실적" sheetId="3" r:id="rId3"/>
  </sheets>
  <calcPr calcId="162913"/>
</workbook>
</file>

<file path=xl/calcChain.xml><?xml version="1.0" encoding="utf-8"?>
<calcChain xmlns="http://schemas.openxmlformats.org/spreadsheetml/2006/main">
  <c r="J22" i="1" l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H5" i="1"/>
  <c r="E8" i="2" l="1"/>
  <c r="E7" i="2"/>
  <c r="E6" i="2"/>
  <c r="E5" i="2"/>
  <c r="I12" i="3"/>
  <c r="I11" i="3"/>
  <c r="I10" i="3"/>
  <c r="I9" i="3"/>
  <c r="I8" i="3"/>
  <c r="I7" i="3"/>
  <c r="I6" i="3"/>
  <c r="I5" i="3"/>
  <c r="H12" i="3"/>
  <c r="H11" i="3"/>
  <c r="H10" i="3"/>
  <c r="H9" i="3"/>
  <c r="H8" i="3"/>
  <c r="H7" i="3"/>
  <c r="H6" i="3"/>
  <c r="H5" i="3"/>
  <c r="G12" i="3"/>
  <c r="G11" i="3"/>
  <c r="G10" i="3"/>
  <c r="G9" i="3"/>
  <c r="G8" i="3"/>
  <c r="G7" i="3"/>
  <c r="G6" i="3"/>
  <c r="G5" i="3"/>
  <c r="F12" i="3"/>
  <c r="F11" i="3"/>
  <c r="F10" i="3"/>
  <c r="F9" i="3"/>
  <c r="F8" i="3"/>
  <c r="F7" i="3"/>
  <c r="F6" i="3"/>
  <c r="F5" i="3"/>
  <c r="E12" i="3"/>
  <c r="E11" i="3"/>
  <c r="E10" i="3"/>
  <c r="E9" i="3"/>
  <c r="E8" i="3"/>
  <c r="E7" i="3"/>
  <c r="E6" i="3"/>
  <c r="E5" i="3"/>
  <c r="D6" i="3"/>
  <c r="I8" i="2"/>
  <c r="I7" i="2"/>
  <c r="I6" i="2"/>
  <c r="I5" i="2"/>
  <c r="H8" i="2"/>
  <c r="H7" i="2"/>
  <c r="H6" i="2"/>
  <c r="H5" i="2"/>
  <c r="G8" i="2"/>
  <c r="G7" i="2"/>
  <c r="G6" i="2"/>
  <c r="G5" i="2"/>
  <c r="F8" i="2"/>
  <c r="F7" i="2"/>
  <c r="F6" i="2"/>
  <c r="F5" i="2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<sst xmlns="http://schemas.openxmlformats.org/spreadsheetml/2006/main" count="92" uniqueCount="49">
  <si>
    <t>공사지역별 기성실적</t>
  </si>
  <si>
    <t>구분</t>
  </si>
  <si>
    <t>건설공사액</t>
  </si>
  <si>
    <t>증감</t>
  </si>
  <si>
    <t>증감률</t>
  </si>
  <si>
    <t/>
  </si>
  <si>
    <t>2년전</t>
  </si>
  <si>
    <t>전년도</t>
  </si>
  <si>
    <t>전년도구성비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</si>
  <si>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</si>
  <si>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</si>
  <si>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</si>
  <si>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</si>
  <si>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</si>
  <si>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</si>
  <si>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전국</t>
  </si>
  <si>
    <t>서울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</si>
  <si>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</si>
  <si>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</si>
  <si>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</si>
  <si>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</si>
  <si>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</si>
  <si>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</si>
  <si>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</si>
  <si>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</si>
  <si>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</si>
  <si>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</si>
  <si>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</si>
  <si>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</si>
  <si>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</si>
  <si>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</si>
  <si>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</si>
  <si>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</si>
  <si>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공사종류별 기성실적</t>
  </si>
  <si>
    <t>합계</t>
  </si>
  <si>
    <t>건축</t>
  </si>
  <si>
    <t>토목</t>
  </si>
  <si>
    <t>산업설비.조경</t>
  </si>
  <si>
    <t>발주기관별 기성실적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</si>
  <si>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</si>
  <si>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</si>
  <si>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</si>
  <si>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</si>
  <si>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</si>
  <si>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</si>
  <si>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</si>
  <si>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</si>
  <si>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증감액</t>
    <phoneticPr fontId="3" type="noConversion"/>
  </si>
  <si>
    <t>증감액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</si>
</sst>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%"/>
    <numFmt numFmtId="178" formatCode="#,##0.0"/>
    <numFmt numFmtId="179" formatCode="0.0_ "/>
  </numFmts>
  <fonts count="7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176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8" fontId="2" fillId="0" borderId="0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6" fontId="2" fillId="0" borderId="0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45" zoomScaleNormal="145" workbookViewId="0">
      <selection activeCell="F19" sqref="F19"/>
    </sheetView>
  </sheetViews>
  <sheetFormatPr defaultRowHeight="16.5" x14ac:dyDescent="0.3"/>
  <cols>
    <col min="1" max="1" width="17.25" customWidth="1"/>
    <col min="2" max="3" width="11.125" customWidth="1"/>
    <col min="4" max="4" width="14.125" customWidth="1"/>
    <col min="5" max="5" width="9" bestFit="1" customWidth="1"/>
    <col min="6" max="6" width="15.875" style="7" bestFit="1" customWidth="1"/>
    <col min="7" max="7" width="15" style="7" customWidth="1"/>
    <col min="8" max="8" width="15.25" style="7" customWidth="1"/>
    <col min="9" max="9" width="15.5" customWidth="1"/>
    <col min="10" max="10" width="16.5" customWidth="1"/>
  </cols>
  <sheetData>
    <row r="1" spans="1:10" ht="26.25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J2" s="5" t="s">
        <v>46</v>
      </c>
    </row>
    <row r="3" spans="1:10" x14ac:dyDescent="0.3">
      <c r="A3" s="17" t="s">
        <v>1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8" t="s">
        <v>47</v>
      </c>
      <c r="H3" s="18" t="s">
        <v>3</v>
      </c>
      <c r="I3" s="17" t="s">
        <v>4</v>
      </c>
      <c r="J3" s="17" t="s">
        <v>4</v>
      </c>
    </row>
    <row r="4" spans="1:10" x14ac:dyDescent="0.3">
      <c r="A4" s="17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8" t="s">
        <v>10</v>
      </c>
      <c r="G4" s="8" t="s">
        <v>11</v>
      </c>
      <c r="H4" s="8" t="s">
        <v>12</v>
      </c>
      <c r="I4" s="1" t="s">
        <v>13</v>
      </c>
      <c r="J4" s="1" t="s">
        <v>14</v>
      </c>
    </row>
    <row r="5" spans="1:10" x14ac:dyDescent="0.3">
      <c r="A5" s="2" t="s">
        <v>15</v>
      </c>
      <c r="B5" s="6">
        <v>178004.18</v>
      </c>
      <c r="C5" s="6">
        <v>178002.93</v>
      </c>
      <c r="D5" s="2">
        <v>100</v>
      </c>
      <c r="E5" s="6">
        <v>190994.1</v>
      </c>
      <c r="F5" s="6">
        <f>E5/$E$5*100</f>
        <v>100</v>
      </c>
      <c r="G5" s="6">
        <f>C5-B5</f>
        <v>-1.25</v>
      </c>
      <c r="H5" s="6">
        <f>E5-C5</f>
        <v>12991.170000000013</v>
      </c>
      <c r="I5" s="9">
        <f>C5/B5-1</f>
        <v>-7.0223070042230162E-6</v>
      </c>
      <c r="J5" s="9">
        <f>E5/C5-1</f>
        <v>7.2982899775863253E-2</v>
      </c>
    </row>
    <row r="6" spans="1:10" x14ac:dyDescent="0.3">
      <c r="A6" s="2" t="s">
        <v>16</v>
      </c>
      <c r="B6" s="6">
        <v>22355.49</v>
      </c>
      <c r="C6" s="6">
        <v>23054.18</v>
      </c>
      <c r="D6" s="2">
        <v>12.95</v>
      </c>
      <c r="E6" s="6">
        <v>76032.899999999994</v>
      </c>
      <c r="F6" s="6">
        <f t="shared" ref="F6:F22" si="0">E6/$E$5*100</f>
        <v>39.809030750164531</v>
      </c>
      <c r="G6" s="6">
        <f t="shared" ref="G6:G22" si="1">C6-B6</f>
        <v>698.68999999999869</v>
      </c>
      <c r="H6" s="6">
        <f t="shared" ref="H6:H22" si="2">E6-C6</f>
        <v>52978.719999999994</v>
      </c>
      <c r="I6" s="9">
        <f t="shared" ref="I6:I22" si="3">C6/B6-1</f>
        <v>3.1253620475328425E-2</v>
      </c>
      <c r="J6" s="9">
        <f t="shared" ref="J6:J22" si="4">E6/C6-1</f>
        <v>2.2980092980969173</v>
      </c>
    </row>
    <row r="7" spans="1:10" x14ac:dyDescent="0.3">
      <c r="A7" s="2" t="s">
        <v>17</v>
      </c>
      <c r="B7" s="6">
        <v>10498.57</v>
      </c>
      <c r="C7" s="6">
        <v>9308.44</v>
      </c>
      <c r="D7" s="2">
        <v>5.23</v>
      </c>
      <c r="E7" s="6">
        <v>7705</v>
      </c>
      <c r="F7" s="6">
        <f t="shared" si="0"/>
        <v>4.034156028903511</v>
      </c>
      <c r="G7" s="6">
        <f t="shared" si="1"/>
        <v>-1190.1299999999992</v>
      </c>
      <c r="H7" s="6">
        <f t="shared" si="2"/>
        <v>-1603.4400000000005</v>
      </c>
      <c r="I7" s="9">
        <f t="shared" si="3"/>
        <v>-0.11336115299512217</v>
      </c>
      <c r="J7" s="9">
        <f t="shared" si="4"/>
        <v>-0.17225657575275777</v>
      </c>
    </row>
    <row r="8" spans="1:10" x14ac:dyDescent="0.3">
      <c r="A8" s="2" t="s">
        <v>18</v>
      </c>
      <c r="B8" s="6">
        <v>5053.2</v>
      </c>
      <c r="C8" s="6">
        <v>6543.7</v>
      </c>
      <c r="D8" s="2">
        <v>3.68</v>
      </c>
      <c r="E8" s="6">
        <v>3526.4</v>
      </c>
      <c r="F8" s="6">
        <f t="shared" si="0"/>
        <v>1.84633975604482</v>
      </c>
      <c r="G8" s="6">
        <f t="shared" si="1"/>
        <v>1490.5</v>
      </c>
      <c r="H8" s="6">
        <f t="shared" si="2"/>
        <v>-3017.2999999999997</v>
      </c>
      <c r="I8" s="9">
        <f t="shared" si="3"/>
        <v>0.29496160848571207</v>
      </c>
      <c r="J8" s="9">
        <f t="shared" si="4"/>
        <v>-0.46109998930268803</v>
      </c>
    </row>
    <row r="9" spans="1:10" x14ac:dyDescent="0.3">
      <c r="A9" s="2" t="s">
        <v>19</v>
      </c>
      <c r="B9" s="6">
        <v>9290.24</v>
      </c>
      <c r="C9" s="6">
        <v>11830.85</v>
      </c>
      <c r="D9" s="2">
        <v>6.65</v>
      </c>
      <c r="E9" s="6">
        <v>8299.5</v>
      </c>
      <c r="F9" s="6">
        <f t="shared" si="0"/>
        <v>4.3454221884340924</v>
      </c>
      <c r="G9" s="6">
        <f t="shared" si="1"/>
        <v>2540.6100000000006</v>
      </c>
      <c r="H9" s="6">
        <f t="shared" si="2"/>
        <v>-3531.3500000000004</v>
      </c>
      <c r="I9" s="9">
        <f t="shared" si="3"/>
        <v>0.27347086835216317</v>
      </c>
      <c r="J9" s="9">
        <f t="shared" si="4"/>
        <v>-0.29848658380420678</v>
      </c>
    </row>
    <row r="10" spans="1:10" x14ac:dyDescent="0.3">
      <c r="A10" s="2" t="s">
        <v>20</v>
      </c>
      <c r="B10" s="6">
        <v>3223.34</v>
      </c>
      <c r="C10" s="6">
        <v>4079.33</v>
      </c>
      <c r="D10" s="2">
        <v>2.29</v>
      </c>
      <c r="E10" s="6">
        <v>5075.3</v>
      </c>
      <c r="F10" s="6">
        <f t="shared" si="0"/>
        <v>2.6573072152490576</v>
      </c>
      <c r="G10" s="6">
        <f t="shared" si="1"/>
        <v>855.98999999999978</v>
      </c>
      <c r="H10" s="6">
        <f t="shared" si="2"/>
        <v>995.97000000000025</v>
      </c>
      <c r="I10" s="9">
        <f t="shared" si="3"/>
        <v>0.26555994713557984</v>
      </c>
      <c r="J10" s="9">
        <f t="shared" si="4"/>
        <v>0.24415038744107487</v>
      </c>
    </row>
    <row r="11" spans="1:10" x14ac:dyDescent="0.3">
      <c r="A11" s="2" t="s">
        <v>21</v>
      </c>
      <c r="B11" s="6">
        <v>2776.32</v>
      </c>
      <c r="C11" s="6">
        <v>3175.97</v>
      </c>
      <c r="D11" s="2">
        <v>1.78</v>
      </c>
      <c r="E11" s="6">
        <v>4270.2</v>
      </c>
      <c r="F11" s="6">
        <f t="shared" si="0"/>
        <v>2.2357758695163881</v>
      </c>
      <c r="G11" s="6">
        <f t="shared" si="1"/>
        <v>399.64999999999964</v>
      </c>
      <c r="H11" s="6">
        <f t="shared" si="2"/>
        <v>1094.23</v>
      </c>
      <c r="I11" s="9">
        <f t="shared" si="3"/>
        <v>0.14394954472106947</v>
      </c>
      <c r="J11" s="9">
        <f t="shared" si="4"/>
        <v>0.34453411083857843</v>
      </c>
    </row>
    <row r="12" spans="1:10" x14ac:dyDescent="0.3">
      <c r="A12" s="2" t="s">
        <v>22</v>
      </c>
      <c r="B12" s="6">
        <v>3954.79</v>
      </c>
      <c r="C12" s="6">
        <v>3653.57</v>
      </c>
      <c r="D12" s="2">
        <v>2.0499999999999998</v>
      </c>
      <c r="E12" s="6">
        <v>1393.6</v>
      </c>
      <c r="F12" s="6">
        <f t="shared" si="0"/>
        <v>0.72965604696689579</v>
      </c>
      <c r="G12" s="6">
        <f t="shared" si="1"/>
        <v>-301.2199999999998</v>
      </c>
      <c r="H12" s="6">
        <f t="shared" si="2"/>
        <v>-2259.9700000000003</v>
      </c>
      <c r="I12" s="9">
        <f t="shared" si="3"/>
        <v>-7.6165864685609042E-2</v>
      </c>
      <c r="J12" s="9">
        <f t="shared" si="4"/>
        <v>-0.61856485574383413</v>
      </c>
    </row>
    <row r="13" spans="1:10" x14ac:dyDescent="0.3">
      <c r="A13" s="2" t="s">
        <v>23</v>
      </c>
      <c r="B13" s="6">
        <v>2935.41</v>
      </c>
      <c r="C13" s="6">
        <v>2361.1799999999998</v>
      </c>
      <c r="D13" s="2">
        <v>1.33</v>
      </c>
      <c r="E13" s="6">
        <v>557.1</v>
      </c>
      <c r="F13" s="6">
        <f t="shared" si="0"/>
        <v>0.29168440281663155</v>
      </c>
      <c r="G13" s="6">
        <f t="shared" si="1"/>
        <v>-574.23</v>
      </c>
      <c r="H13" s="6">
        <f t="shared" si="2"/>
        <v>-1804.08</v>
      </c>
      <c r="I13" s="9">
        <f t="shared" si="3"/>
        <v>-0.19562173597555366</v>
      </c>
      <c r="J13" s="9">
        <f t="shared" si="4"/>
        <v>-0.76405864864178075</v>
      </c>
    </row>
    <row r="14" spans="1:10" x14ac:dyDescent="0.3">
      <c r="A14" s="2" t="s">
        <v>24</v>
      </c>
      <c r="B14" s="6">
        <v>59449.74</v>
      </c>
      <c r="C14" s="6">
        <v>56347.24</v>
      </c>
      <c r="D14" s="2">
        <v>31.66</v>
      </c>
      <c r="E14" s="6">
        <v>35889.699999999997</v>
      </c>
      <c r="F14" s="6">
        <f t="shared" si="0"/>
        <v>18.790999303119833</v>
      </c>
      <c r="G14" s="6">
        <f t="shared" si="1"/>
        <v>-3102.5</v>
      </c>
      <c r="H14" s="6">
        <f t="shared" si="2"/>
        <v>-20457.54</v>
      </c>
      <c r="I14" s="9">
        <f t="shared" si="3"/>
        <v>-5.2186939757852602E-2</v>
      </c>
      <c r="J14" s="9">
        <f t="shared" si="4"/>
        <v>-0.36306197073716484</v>
      </c>
    </row>
    <row r="15" spans="1:10" x14ac:dyDescent="0.3">
      <c r="A15" s="2" t="s">
        <v>25</v>
      </c>
      <c r="B15" s="6">
        <v>6896.55</v>
      </c>
      <c r="C15" s="6">
        <v>7383.65</v>
      </c>
      <c r="D15" s="2">
        <v>4.1500000000000004</v>
      </c>
      <c r="E15" s="6">
        <v>3639.5</v>
      </c>
      <c r="F15" s="6">
        <f t="shared" si="0"/>
        <v>1.9055562449311261</v>
      </c>
      <c r="G15" s="6">
        <f t="shared" si="1"/>
        <v>487.09999999999945</v>
      </c>
      <c r="H15" s="6">
        <f t="shared" si="2"/>
        <v>-3744.1499999999996</v>
      </c>
      <c r="I15" s="9">
        <f t="shared" si="3"/>
        <v>7.0629517657379237E-2</v>
      </c>
      <c r="J15" s="9">
        <f t="shared" si="4"/>
        <v>-0.50708660350910462</v>
      </c>
    </row>
    <row r="16" spans="1:10" x14ac:dyDescent="0.3">
      <c r="A16" s="2" t="s">
        <v>26</v>
      </c>
      <c r="B16" s="6">
        <v>6898.87</v>
      </c>
      <c r="C16" s="6">
        <v>6091.71</v>
      </c>
      <c r="D16" s="2">
        <v>3.42</v>
      </c>
      <c r="E16" s="6">
        <v>3936.2</v>
      </c>
      <c r="F16" s="6">
        <f t="shared" si="0"/>
        <v>2.0609013576859176</v>
      </c>
      <c r="G16" s="6">
        <f t="shared" si="1"/>
        <v>-807.15999999999985</v>
      </c>
      <c r="H16" s="6">
        <f t="shared" si="2"/>
        <v>-2155.5100000000002</v>
      </c>
      <c r="I16" s="9">
        <f t="shared" si="3"/>
        <v>-0.11699887082957061</v>
      </c>
      <c r="J16" s="9">
        <f t="shared" si="4"/>
        <v>-0.3538431737558092</v>
      </c>
    </row>
    <row r="17" spans="1:10" x14ac:dyDescent="0.3">
      <c r="A17" s="2" t="s">
        <v>27</v>
      </c>
      <c r="B17" s="6">
        <v>8592.82</v>
      </c>
      <c r="C17" s="6">
        <v>9892.23</v>
      </c>
      <c r="D17" s="2">
        <v>5.56</v>
      </c>
      <c r="E17" s="6">
        <v>4525.8</v>
      </c>
      <c r="F17" s="6">
        <f t="shared" si="0"/>
        <v>2.3696019929411434</v>
      </c>
      <c r="G17" s="6">
        <f t="shared" si="1"/>
        <v>1299.4099999999999</v>
      </c>
      <c r="H17" s="6">
        <f t="shared" si="2"/>
        <v>-5366.4299999999994</v>
      </c>
      <c r="I17" s="9">
        <f t="shared" si="3"/>
        <v>0.15122043752807568</v>
      </c>
      <c r="J17" s="9">
        <f t="shared" si="4"/>
        <v>-0.54248940835382919</v>
      </c>
    </row>
    <row r="18" spans="1:10" x14ac:dyDescent="0.3">
      <c r="A18" s="2" t="s">
        <v>28</v>
      </c>
      <c r="B18" s="6">
        <v>5465.09</v>
      </c>
      <c r="C18" s="6">
        <v>5531.69</v>
      </c>
      <c r="D18" s="2">
        <v>3.11</v>
      </c>
      <c r="E18" s="6">
        <v>4556.3999999999996</v>
      </c>
      <c r="F18" s="6">
        <f t="shared" si="0"/>
        <v>2.385623430252557</v>
      </c>
      <c r="G18" s="6">
        <f t="shared" si="1"/>
        <v>66.599999999999454</v>
      </c>
      <c r="H18" s="6">
        <f t="shared" si="2"/>
        <v>-975.29</v>
      </c>
      <c r="I18" s="9">
        <f t="shared" si="3"/>
        <v>1.2186441577357376E-2</v>
      </c>
      <c r="J18" s="9">
        <f t="shared" si="4"/>
        <v>-0.17630959073990049</v>
      </c>
    </row>
    <row r="19" spans="1:10" x14ac:dyDescent="0.3">
      <c r="A19" s="2" t="s">
        <v>29</v>
      </c>
      <c r="B19" s="6">
        <v>8668.2099999999991</v>
      </c>
      <c r="C19" s="6">
        <v>10122.86</v>
      </c>
      <c r="D19" s="2">
        <v>5.69</v>
      </c>
      <c r="E19" s="6">
        <v>13103.8</v>
      </c>
      <c r="F19" s="6">
        <f t="shared" si="0"/>
        <v>6.8608402039644147</v>
      </c>
      <c r="G19" s="6">
        <f t="shared" si="1"/>
        <v>1454.6500000000015</v>
      </c>
      <c r="H19" s="6">
        <f t="shared" si="2"/>
        <v>2980.9399999999987</v>
      </c>
      <c r="I19" s="9">
        <f t="shared" si="3"/>
        <v>0.16781434690668573</v>
      </c>
      <c r="J19" s="9">
        <f t="shared" si="4"/>
        <v>0.29447606704034213</v>
      </c>
    </row>
    <row r="20" spans="1:10" x14ac:dyDescent="0.3">
      <c r="A20" s="2" t="s">
        <v>30</v>
      </c>
      <c r="B20" s="6">
        <v>8541.3700000000008</v>
      </c>
      <c r="C20" s="6">
        <v>7653.93</v>
      </c>
      <c r="D20" s="2">
        <v>4.3</v>
      </c>
      <c r="E20" s="6">
        <v>10696.5</v>
      </c>
      <c r="F20" s="6">
        <f t="shared" si="0"/>
        <v>5.600434777828216</v>
      </c>
      <c r="G20" s="6">
        <f t="shared" si="1"/>
        <v>-887.44000000000051</v>
      </c>
      <c r="H20" s="6">
        <f t="shared" si="2"/>
        <v>3042.5699999999997</v>
      </c>
      <c r="I20" s="9">
        <f t="shared" si="3"/>
        <v>-0.10389902322461153</v>
      </c>
      <c r="J20" s="9">
        <f t="shared" si="4"/>
        <v>0.3975173538299932</v>
      </c>
    </row>
    <row r="21" spans="1:10" x14ac:dyDescent="0.3">
      <c r="A21" s="2" t="s">
        <v>31</v>
      </c>
      <c r="B21" s="6">
        <v>10069.44</v>
      </c>
      <c r="C21" s="6">
        <v>8505.73</v>
      </c>
      <c r="D21" s="2">
        <v>4.78</v>
      </c>
      <c r="E21" s="6">
        <v>6180.3</v>
      </c>
      <c r="F21" s="6">
        <f t="shared" si="0"/>
        <v>3.2358591181612417</v>
      </c>
      <c r="G21" s="6">
        <f t="shared" si="1"/>
        <v>-1563.7100000000009</v>
      </c>
      <c r="H21" s="6">
        <f t="shared" si="2"/>
        <v>-2325.4299999999994</v>
      </c>
      <c r="I21" s="9">
        <f t="shared" si="3"/>
        <v>-0.15529264785330676</v>
      </c>
      <c r="J21" s="9">
        <f t="shared" si="4"/>
        <v>-0.27339569913458328</v>
      </c>
    </row>
    <row r="22" spans="1:10" x14ac:dyDescent="0.3">
      <c r="A22" s="2" t="s">
        <v>32</v>
      </c>
      <c r="B22" s="6">
        <v>3334.76</v>
      </c>
      <c r="C22" s="6">
        <v>2466.69</v>
      </c>
      <c r="D22" s="2">
        <v>1.39</v>
      </c>
      <c r="E22" s="6">
        <v>1605.8</v>
      </c>
      <c r="F22" s="6">
        <f t="shared" si="0"/>
        <v>0.84075895538134415</v>
      </c>
      <c r="G22" s="6">
        <f t="shared" si="1"/>
        <v>-868.07000000000016</v>
      </c>
      <c r="H22" s="6">
        <f t="shared" si="2"/>
        <v>-860.8900000000001</v>
      </c>
      <c r="I22" s="9">
        <f t="shared" si="3"/>
        <v>-0.26030958749655153</v>
      </c>
      <c r="J22" s="9">
        <f t="shared" si="4"/>
        <v>-0.34900615804985635</v>
      </c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60" zoomScaleNormal="160" workbookViewId="0">
      <selection activeCell="F13" sqref="F13"/>
    </sheetView>
  </sheetViews>
  <sheetFormatPr defaultRowHeight="16.5" x14ac:dyDescent="0.3"/>
  <cols>
    <col min="1" max="1" width="14.125" customWidth="1"/>
    <col min="2" max="4" width="9" style="7"/>
    <col min="5" max="5" width="15.875" bestFit="1" customWidth="1"/>
    <col min="6" max="6" width="12.875" style="7" bestFit="1" customWidth="1"/>
    <col min="7" max="7" width="16" style="7" bestFit="1" customWidth="1"/>
    <col min="8" max="8" width="12.875" bestFit="1" customWidth="1"/>
    <col min="9" max="9" width="16" bestFit="1" customWidth="1"/>
  </cols>
  <sheetData>
    <row r="1" spans="1:9" ht="26.25" x14ac:dyDescent="0.3">
      <c r="A1" s="15" t="s">
        <v>33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3"/>
      <c r="E2" s="3"/>
      <c r="H2" s="3"/>
      <c r="I2" s="5" t="s">
        <v>46</v>
      </c>
    </row>
    <row r="3" spans="1:9" x14ac:dyDescent="0.3">
      <c r="A3" s="17" t="s">
        <v>1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47</v>
      </c>
      <c r="G3" s="17" t="s">
        <v>3</v>
      </c>
      <c r="H3" s="17" t="s">
        <v>4</v>
      </c>
      <c r="I3" s="17" t="s">
        <v>4</v>
      </c>
    </row>
    <row r="4" spans="1:9" x14ac:dyDescent="0.3">
      <c r="A4" s="17" t="s">
        <v>5</v>
      </c>
      <c r="B4" s="8" t="s">
        <v>6</v>
      </c>
      <c r="C4" s="8" t="s">
        <v>7</v>
      </c>
      <c r="D4" s="8" t="s">
        <v>9</v>
      </c>
      <c r="E4" s="4" t="s">
        <v>10</v>
      </c>
      <c r="F4" s="8" t="s">
        <v>11</v>
      </c>
      <c r="G4" s="8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6">
        <v>178004.18</v>
      </c>
      <c r="C5" s="6">
        <v>178002.93</v>
      </c>
      <c r="D5" s="6">
        <v>190994.1</v>
      </c>
      <c r="E5" s="6">
        <f>D5/$D$5*100</f>
        <v>100</v>
      </c>
      <c r="F5" s="6">
        <f>C5-B5</f>
        <v>-1.25</v>
      </c>
      <c r="G5" s="6">
        <f>D5-C5</f>
        <v>12991.170000000013</v>
      </c>
      <c r="H5" s="9">
        <f>C5/B5-1</f>
        <v>-7.0223070042230162E-6</v>
      </c>
      <c r="I5" s="9">
        <f>D5/C5-1</f>
        <v>7.2982899775863253E-2</v>
      </c>
    </row>
    <row r="6" spans="1:9" x14ac:dyDescent="0.3">
      <c r="A6" s="2" t="s">
        <v>35</v>
      </c>
      <c r="B6" s="6">
        <v>131134.31</v>
      </c>
      <c r="C6" s="6">
        <v>130122.4</v>
      </c>
      <c r="D6" s="10">
        <v>142579.1</v>
      </c>
      <c r="E6" s="6">
        <f t="shared" ref="E6:E8" si="0">D6/$D$5*100</f>
        <v>74.651049430322715</v>
      </c>
      <c r="F6" s="6">
        <f t="shared" ref="F6:F8" si="1">C6-B6</f>
        <v>-1011.9100000000035</v>
      </c>
      <c r="G6" s="6">
        <f t="shared" ref="G6:G8" si="2">D6-C6</f>
        <v>12456.700000000012</v>
      </c>
      <c r="H6" s="9">
        <f t="shared" ref="H6:H8" si="3">C6/B6-1</f>
        <v>-7.7165922480547655E-3</v>
      </c>
      <c r="I6" s="9">
        <f t="shared" ref="I6:I8" si="4">D6/C6-1</f>
        <v>9.5730635155822696E-2</v>
      </c>
    </row>
    <row r="7" spans="1:9" x14ac:dyDescent="0.3">
      <c r="A7" s="2" t="s">
        <v>36</v>
      </c>
      <c r="B7" s="6">
        <v>32468.31</v>
      </c>
      <c r="C7" s="6">
        <v>32067.58</v>
      </c>
      <c r="D7" s="6">
        <v>32144.7</v>
      </c>
      <c r="E7" s="6">
        <f t="shared" si="0"/>
        <v>16.830205749811121</v>
      </c>
      <c r="F7" s="6">
        <f t="shared" si="1"/>
        <v>-400.72999999999956</v>
      </c>
      <c r="G7" s="6">
        <f t="shared" si="2"/>
        <v>77.119999999998981</v>
      </c>
      <c r="H7" s="9">
        <f t="shared" si="3"/>
        <v>-1.2342188429271483E-2</v>
      </c>
      <c r="I7" s="9">
        <f t="shared" si="4"/>
        <v>2.4049211072365573E-3</v>
      </c>
    </row>
    <row r="8" spans="1:9" x14ac:dyDescent="0.3">
      <c r="A8" s="2" t="s">
        <v>37</v>
      </c>
      <c r="B8" s="6">
        <v>14401.56</v>
      </c>
      <c r="C8" s="6">
        <v>15812.95</v>
      </c>
      <c r="D8" s="6">
        <v>16270.3</v>
      </c>
      <c r="E8" s="6">
        <f t="shared" si="0"/>
        <v>8.5187448198661624</v>
      </c>
      <c r="F8" s="6">
        <f t="shared" si="1"/>
        <v>1411.3900000000012</v>
      </c>
      <c r="G8" s="6">
        <f t="shared" si="2"/>
        <v>457.34999999999854</v>
      </c>
      <c r="H8" s="9">
        <f t="shared" si="3"/>
        <v>9.8002577498548904E-2</v>
      </c>
      <c r="I8" s="9">
        <f t="shared" si="4"/>
        <v>2.8922497067277009E-2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75" zoomScaleNormal="175" workbookViewId="0">
      <selection activeCell="C18" sqref="C18"/>
    </sheetView>
  </sheetViews>
  <sheetFormatPr defaultRowHeight="16.5" x14ac:dyDescent="0.3"/>
  <cols>
    <col min="1" max="1" width="17.25" customWidth="1"/>
    <col min="2" max="3" width="9" style="7"/>
    <col min="4" max="4" width="9" style="7" bestFit="1" customWidth="1"/>
    <col min="5" max="5" width="15.875" bestFit="1" customWidth="1"/>
    <col min="6" max="6" width="12.75" style="7" customWidth="1"/>
    <col min="7" max="7" width="14.5" style="7" customWidth="1"/>
    <col min="8" max="8" width="12.875" bestFit="1" customWidth="1"/>
    <col min="9" max="9" width="16" bestFit="1" customWidth="1"/>
  </cols>
  <sheetData>
    <row r="1" spans="1:9" ht="26.25" x14ac:dyDescent="0.3">
      <c r="A1" s="15" t="s">
        <v>38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3"/>
      <c r="E2" s="3"/>
      <c r="H2" s="3"/>
      <c r="I2" s="5" t="s">
        <v>46</v>
      </c>
    </row>
    <row r="3" spans="1:9" x14ac:dyDescent="0.3">
      <c r="A3" s="17" t="s">
        <v>1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48</v>
      </c>
      <c r="G3" s="17" t="s">
        <v>3</v>
      </c>
      <c r="H3" s="17" t="s">
        <v>4</v>
      </c>
      <c r="I3" s="17" t="s">
        <v>4</v>
      </c>
    </row>
    <row r="4" spans="1:9" x14ac:dyDescent="0.3">
      <c r="A4" s="17" t="s">
        <v>5</v>
      </c>
      <c r="B4" s="8" t="s">
        <v>6</v>
      </c>
      <c r="C4" s="8" t="s">
        <v>7</v>
      </c>
      <c r="D4" s="8" t="s">
        <v>9</v>
      </c>
      <c r="E4" s="4" t="s">
        <v>10</v>
      </c>
      <c r="F4" s="8" t="s">
        <v>11</v>
      </c>
      <c r="G4" s="8" t="s">
        <v>12</v>
      </c>
      <c r="H4" s="4" t="s">
        <v>13</v>
      </c>
      <c r="I4" s="4" t="s">
        <v>14</v>
      </c>
    </row>
    <row r="5" spans="1:9" s="11" customFormat="1" ht="12" x14ac:dyDescent="0.3">
      <c r="A5" s="2" t="s">
        <v>34</v>
      </c>
      <c r="B5" s="6">
        <v>178004.179</v>
      </c>
      <c r="C5" s="6">
        <v>178002.93100000001</v>
      </c>
      <c r="D5" s="13">
        <v>190994.1</v>
      </c>
      <c r="E5" s="14">
        <f>D5/$D$5*100</f>
        <v>100</v>
      </c>
      <c r="F5" s="6">
        <f>C5-B5</f>
        <v>-1.2479999999923166</v>
      </c>
      <c r="G5" s="6">
        <f>D5-C5</f>
        <v>12991.168999999994</v>
      </c>
      <c r="H5" s="9">
        <f>C5/B5-1</f>
        <v>-7.0110713523696688E-6</v>
      </c>
      <c r="I5" s="9">
        <f>D5/C5-1</f>
        <v>7.2982893747968625E-2</v>
      </c>
    </row>
    <row r="6" spans="1:9" s="11" customFormat="1" ht="12" x14ac:dyDescent="0.3">
      <c r="A6" s="2" t="s">
        <v>39</v>
      </c>
      <c r="B6" s="6">
        <v>42670.368000000002</v>
      </c>
      <c r="C6" s="6">
        <v>42586.567999999999</v>
      </c>
      <c r="D6" s="12">
        <f>SUM(D7:D10)</f>
        <v>42699.199999999997</v>
      </c>
      <c r="E6" s="14">
        <f t="shared" ref="E6:E12" si="0">D6/$D$5*100</f>
        <v>22.356292681292249</v>
      </c>
      <c r="F6" s="6">
        <f t="shared" ref="F6:F12" si="1">C6-B6</f>
        <v>-83.80000000000291</v>
      </c>
      <c r="G6" s="6">
        <f t="shared" ref="G6:G12" si="2">D6-C6</f>
        <v>112.63199999999779</v>
      </c>
      <c r="H6" s="9">
        <f t="shared" ref="H6:H12" si="3">C6/B6-1</f>
        <v>-1.963892132357592E-3</v>
      </c>
      <c r="I6" s="9">
        <f t="shared" ref="I6:I12" si="4">D6/C6-1</f>
        <v>2.6447775739992796E-3</v>
      </c>
    </row>
    <row r="7" spans="1:9" s="11" customFormat="1" ht="12" x14ac:dyDescent="0.3">
      <c r="A7" s="2" t="s">
        <v>40</v>
      </c>
      <c r="B7" s="6">
        <v>6613.8289999999997</v>
      </c>
      <c r="C7" s="6">
        <v>6281.4880000000003</v>
      </c>
      <c r="D7" s="10">
        <v>5948.8</v>
      </c>
      <c r="E7" s="14">
        <f t="shared" si="0"/>
        <v>3.1146511855601822</v>
      </c>
      <c r="F7" s="6">
        <f t="shared" si="1"/>
        <v>-332.34099999999944</v>
      </c>
      <c r="G7" s="6">
        <f t="shared" si="2"/>
        <v>-332.6880000000001</v>
      </c>
      <c r="H7" s="9">
        <f t="shared" si="3"/>
        <v>-5.0249409230265774E-2</v>
      </c>
      <c r="I7" s="9">
        <f t="shared" si="4"/>
        <v>-5.2963246924932483E-2</v>
      </c>
    </row>
    <row r="8" spans="1:9" s="11" customFormat="1" ht="12" x14ac:dyDescent="0.3">
      <c r="A8" s="2" t="s">
        <v>41</v>
      </c>
      <c r="B8" s="6">
        <v>15219.184999999999</v>
      </c>
      <c r="C8" s="6">
        <v>15647.882</v>
      </c>
      <c r="D8" s="10">
        <v>16008.9</v>
      </c>
      <c r="E8" s="14">
        <f t="shared" si="0"/>
        <v>8.3818819534215976</v>
      </c>
      <c r="F8" s="6">
        <f t="shared" si="1"/>
        <v>428.69700000000012</v>
      </c>
      <c r="G8" s="6">
        <f t="shared" si="2"/>
        <v>361.01800000000003</v>
      </c>
      <c r="H8" s="9">
        <f t="shared" si="3"/>
        <v>2.8168196917246258E-2</v>
      </c>
      <c r="I8" s="9">
        <f t="shared" si="4"/>
        <v>2.3071365185396875E-2</v>
      </c>
    </row>
    <row r="9" spans="1:9" s="11" customFormat="1" ht="12" x14ac:dyDescent="0.3">
      <c r="A9" s="2" t="s">
        <v>42</v>
      </c>
      <c r="B9" s="6">
        <v>4401.1869999999999</v>
      </c>
      <c r="C9" s="6">
        <v>3745.5880000000002</v>
      </c>
      <c r="D9" s="10">
        <v>3096.4</v>
      </c>
      <c r="E9" s="14">
        <f t="shared" si="0"/>
        <v>1.6212019114726579</v>
      </c>
      <c r="F9" s="6">
        <f t="shared" si="1"/>
        <v>-655.59899999999971</v>
      </c>
      <c r="G9" s="6">
        <f t="shared" si="2"/>
        <v>-649.1880000000001</v>
      </c>
      <c r="H9" s="9">
        <f t="shared" si="3"/>
        <v>-0.14895958749310123</v>
      </c>
      <c r="I9" s="9">
        <f t="shared" si="4"/>
        <v>-0.1733207176016156</v>
      </c>
    </row>
    <row r="10" spans="1:9" s="11" customFormat="1" ht="12" x14ac:dyDescent="0.3">
      <c r="A10" s="2" t="s">
        <v>43</v>
      </c>
      <c r="B10" s="6">
        <v>16436.167000000001</v>
      </c>
      <c r="C10" s="6">
        <v>16911.61</v>
      </c>
      <c r="D10" s="10">
        <v>17645.099999999999</v>
      </c>
      <c r="E10" s="14">
        <f t="shared" si="0"/>
        <v>9.2385576308378106</v>
      </c>
      <c r="F10" s="6">
        <f t="shared" si="1"/>
        <v>475.4429999999993</v>
      </c>
      <c r="G10" s="6">
        <f t="shared" si="2"/>
        <v>733.48999999999796</v>
      </c>
      <c r="H10" s="9">
        <f t="shared" si="3"/>
        <v>2.8926634780481297E-2</v>
      </c>
      <c r="I10" s="9">
        <f t="shared" si="4"/>
        <v>4.3371979368019842E-2</v>
      </c>
    </row>
    <row r="11" spans="1:9" s="11" customFormat="1" ht="12" x14ac:dyDescent="0.3">
      <c r="A11" s="2" t="s">
        <v>44</v>
      </c>
      <c r="B11" s="6">
        <v>135008.59899999999</v>
      </c>
      <c r="C11" s="6">
        <v>135101.03400000001</v>
      </c>
      <c r="D11" s="10">
        <v>147934.1</v>
      </c>
      <c r="E11" s="14">
        <f t="shared" si="0"/>
        <v>77.454800959820219</v>
      </c>
      <c r="F11" s="6">
        <f t="shared" si="1"/>
        <v>92.435000000026776</v>
      </c>
      <c r="G11" s="6">
        <f t="shared" si="2"/>
        <v>12833.065999999992</v>
      </c>
      <c r="H11" s="9">
        <f t="shared" si="3"/>
        <v>6.8466009339163136E-4</v>
      </c>
      <c r="I11" s="9">
        <f t="shared" si="4"/>
        <v>9.4988658636024903E-2</v>
      </c>
    </row>
    <row r="12" spans="1:9" s="11" customFormat="1" ht="12" x14ac:dyDescent="0.3">
      <c r="A12" s="2" t="s">
        <v>45</v>
      </c>
      <c r="B12" s="6">
        <v>325.21199999999999</v>
      </c>
      <c r="C12" s="6">
        <v>315.32900000000001</v>
      </c>
      <c r="D12" s="10">
        <v>360.8</v>
      </c>
      <c r="E12" s="14">
        <f t="shared" si="0"/>
        <v>0.18890635888752585</v>
      </c>
      <c r="F12" s="6">
        <f t="shared" si="1"/>
        <v>-9.8829999999999814</v>
      </c>
      <c r="G12" s="6">
        <f t="shared" si="2"/>
        <v>45.471000000000004</v>
      </c>
      <c r="H12" s="9">
        <f t="shared" si="3"/>
        <v>-3.0389407524937573E-2</v>
      </c>
      <c r="I12" s="9">
        <f t="shared" si="4"/>
        <v>0.14420177021460123</v>
      </c>
    </row>
    <row r="13" spans="1:9" x14ac:dyDescent="0.3">
      <c r="A13" s="3"/>
      <c r="E13" s="3"/>
      <c r="H13" s="3"/>
      <c r="I13" s="3"/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기성실적</vt:lpstr>
      <vt:lpstr>공사종류별 기성실적</vt:lpstr>
      <vt:lpstr>발주기관별 기성실적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조인숙</cp:lastModifiedBy>
  <dcterms:created xsi:type="dcterms:W3CDTF">2019-09-03T06:15:50Z</dcterms:created>
  <dcterms:modified xsi:type="dcterms:W3CDTF">2022-09-02T04:08:47Z</dcterms:modified>
</cp:coreProperties>
</file>